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648" windowWidth="14808" windowHeight="7476"/>
  </bookViews>
  <sheets>
    <sheet name="ГП" sheetId="1" r:id="rId1"/>
    <sheet name="МП" sheetId="2" r:id="rId2"/>
    <sheet name="Лист3" sheetId="3" r:id="rId3"/>
  </sheets>
  <calcPr calcId="144525" iterate="1"/>
</workbook>
</file>

<file path=xl/calcChain.xml><?xml version="1.0" encoding="utf-8"?>
<calcChain xmlns="http://schemas.openxmlformats.org/spreadsheetml/2006/main">
  <c r="E78" i="1" l="1"/>
  <c r="D78" i="1"/>
  <c r="E39" i="1" l="1"/>
  <c r="D39" i="1"/>
  <c r="F40" i="1"/>
  <c r="E6" i="1"/>
  <c r="D6" i="1"/>
  <c r="F22" i="1"/>
  <c r="F21" i="1"/>
  <c r="F23" i="1"/>
  <c r="F20" i="1"/>
  <c r="F19" i="1"/>
  <c r="F18" i="1"/>
  <c r="F39" i="1" l="1"/>
  <c r="E76" i="1"/>
  <c r="D76" i="1"/>
  <c r="E74" i="1"/>
  <c r="D74" i="1"/>
  <c r="F75" i="1"/>
  <c r="F77" i="1" l="1"/>
  <c r="F54" i="1" l="1"/>
  <c r="E41" i="1" l="1"/>
  <c r="D41" i="1"/>
  <c r="E71" i="1" l="1"/>
  <c r="D25" i="1"/>
  <c r="E25" i="1"/>
  <c r="F25" i="1" l="1"/>
  <c r="F26" i="1"/>
  <c r="F33" i="1"/>
  <c r="D34" i="1"/>
  <c r="E34" i="1"/>
  <c r="F29" i="1"/>
  <c r="F15" i="1"/>
  <c r="F13" i="1"/>
  <c r="F7" i="1"/>
  <c r="F34" i="1" l="1"/>
  <c r="F44" i="1"/>
  <c r="F73" i="1" l="1"/>
  <c r="F72" i="1"/>
  <c r="F70" i="1"/>
  <c r="F68" i="1"/>
  <c r="F67" i="1"/>
  <c r="F66" i="1"/>
  <c r="F64" i="1"/>
  <c r="F62" i="1"/>
  <c r="F61" i="1"/>
  <c r="F60" i="1"/>
  <c r="F59" i="1"/>
  <c r="F56" i="1"/>
  <c r="F53" i="1"/>
  <c r="F51" i="1"/>
  <c r="F50" i="1"/>
  <c r="F49" i="1"/>
  <c r="F48" i="1"/>
  <c r="F47" i="1"/>
  <c r="F46" i="1"/>
  <c r="F43" i="1"/>
  <c r="F42" i="1"/>
  <c r="F38" i="1"/>
  <c r="F37" i="1"/>
  <c r="F36" i="1"/>
  <c r="F35" i="1"/>
  <c r="F32" i="1"/>
  <c r="F31" i="1"/>
  <c r="F30" i="1"/>
  <c r="F28" i="1"/>
  <c r="F27" i="1"/>
  <c r="F17" i="1"/>
  <c r="F16" i="1"/>
  <c r="F14" i="1"/>
  <c r="F12" i="1"/>
  <c r="F11" i="1"/>
  <c r="F10" i="1"/>
  <c r="F9" i="1"/>
  <c r="F8" i="1"/>
  <c r="F41" i="1" l="1"/>
  <c r="F6" i="1" l="1"/>
  <c r="E52" i="1"/>
  <c r="D52" i="1"/>
  <c r="F52" i="1" l="1"/>
  <c r="E55" i="1" l="1"/>
  <c r="D55" i="1"/>
  <c r="F55" i="1" l="1"/>
  <c r="D45" i="1" l="1"/>
  <c r="E45" i="1" l="1"/>
  <c r="F45" i="1" l="1"/>
  <c r="E58" i="1" l="1"/>
  <c r="D20" i="2" l="1"/>
  <c r="C20" i="2"/>
  <c r="D71" i="1" l="1"/>
  <c r="D58" i="1"/>
  <c r="F58" i="1" l="1"/>
  <c r="E69" i="1" l="1"/>
  <c r="D69" i="1"/>
  <c r="E65" i="1"/>
  <c r="D65" i="1"/>
  <c r="E63" i="1"/>
  <c r="D63" i="1"/>
  <c r="F71" i="1" l="1"/>
  <c r="F74" i="1" s="1"/>
  <c r="F65" i="1"/>
  <c r="F63" i="1"/>
  <c r="F69" i="1"/>
  <c r="F76" i="1"/>
  <c r="F78" i="1" l="1"/>
</calcChain>
</file>

<file path=xl/sharedStrings.xml><?xml version="1.0" encoding="utf-8"?>
<sst xmlns="http://schemas.openxmlformats.org/spreadsheetml/2006/main" count="119" uniqueCount="113">
  <si>
    <t>№ п/п</t>
  </si>
  <si>
    <t>Наименование государственной программы Краснодарского края</t>
  </si>
  <si>
    <t>Код в АС</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</si>
  <si>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</si>
  <si>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Субсидии на реализацию мероприятий государственной программы Краснодарского края «Развитие образования»</t>
  </si>
  <si>
    <t>Субвенции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t>
  </si>
  <si>
    <t>Субвенции на осуществление отдельных государственных полномочий по выплате денежных средств на обеспечение бесплатного проезда на городском, пригородном, в сельской местности - на внутрирайонном транспорте (кроме такси) детей-сирот и детей, оставшихся без попечения родителей, находящихся под опекой (попечительством) или на воспитании в приемных семьях (за исключением детей, обучающихся в федеральных образовательных учреждениях)</t>
  </si>
  <si>
    <t>Субвенции на 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</si>
  <si>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Субвенции на осуществление отдельных государственных полномочий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</si>
  <si>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Государственная программа Краснодарского края "Развитие физической культуры и спорта», в том числе:</t>
  </si>
  <si>
    <t>Государственная программа Краснодарского края "Развитие жилищно-коммунального хозяйства», в том числе:</t>
  </si>
  <si>
    <t>Субвенции на осуществление отдельных государственных полномочий по поддержке сельскохозяйственного производства в Краснодарском крае</t>
  </si>
  <si>
    <t>Субвенции на  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 ведущим личное подсобное хозяйство, крестьянским (фермерским) хозяйствам, индивидуальным предпринимателям, осуществляющим деятельность в области сельскохозяйственного производства, сельскохозяйственным потребительским кооперативам</t>
  </si>
  <si>
    <t>Государственная программа Краснодарского края "Обеспечение безопасности населения», в том числе:</t>
  </si>
  <si>
    <t>Субвенции на осуществление отдельных государственных полномочий по реализации в медицинских организациях, подведомственных органам местного самоуправления в Краснодарском крае, мероприятий по профилактике терроризма в Краснодарском крае</t>
  </si>
  <si>
    <t>Субсидии на профилактику терроризма и экстремизма</t>
  </si>
  <si>
    <t>Субсидии на осуществление мероприятий по предупреждению детского дорожно-транспортного травматизма</t>
  </si>
  <si>
    <t>Государственная программа Краснодарского края «Комплексное и устойчивое развитие Краснодарского края в сфере строительства и архитектуры», в том числе:</t>
  </si>
  <si>
    <t>Мероприятия подпрограммы «Обеспечение жильем молодых семей» федеральной целевой программы «Жилище» на 2015-2020 годы</t>
  </si>
  <si>
    <t>Итого:</t>
  </si>
  <si>
    <t>% исполнения</t>
  </si>
  <si>
    <t>Субвенции на осуществление отдельных государственных полномочий по организации проведения в Краснодарском крае мероприятий по предупреждению и ликвидации болезней животных, их лечению, защите населения от болезней, общих для человека и животных, в части обустройстве в поселениях мест захоронения биологических отходов</t>
  </si>
  <si>
    <t>Субвенции на осуществление отдельных государственных полномочий по обеспечению жилыми помещениями детей-сирот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детей-сирот, оставшихся без попечения родителей в Краснодарском крае</t>
  </si>
  <si>
    <t>Субсидия на развитие спортивных сооружений</t>
  </si>
  <si>
    <t>60340 (S0340)</t>
  </si>
  <si>
    <t>R4970</t>
  </si>
  <si>
    <t>Наименование муниципальной программы</t>
  </si>
  <si>
    <t>Утверждено в бюджете 2017г.</t>
  </si>
  <si>
    <t xml:space="preserve">Израсходовано на 01.01.2018 г. </t>
  </si>
  <si>
    <t xml:space="preserve">Муниципальная программа «Развитие образования в муниципальном образовании Тбилисский район» </t>
  </si>
  <si>
    <t xml:space="preserve">Муниципальная программа «Муниципальная политика и развитие гражданского общества» </t>
  </si>
  <si>
    <t xml:space="preserve">Муниципальная программа «Дети Тбилисского района» </t>
  </si>
  <si>
    <t xml:space="preserve">Муниципальная программа «Социально-экономическое и территориальное развитие» </t>
  </si>
  <si>
    <t xml:space="preserve">Муниципальная программа «Поддержка малого и среднего предпринимательства в Тбилисском районе» </t>
  </si>
  <si>
    <t xml:space="preserve">Муниципальная программа «Формирование и продвижение экономического и инвестиционно- привлекательного образа Тбилисского района за его пределами» </t>
  </si>
  <si>
    <t xml:space="preserve">Муниципальная программа «Молодежь Тбилисского района» </t>
  </si>
  <si>
    <t xml:space="preserve">Муниципальная программа «Развитие физической культуры и спорта» </t>
  </si>
  <si>
    <t xml:space="preserve">Муниципальная программа «Обеспечение безопасности населения» </t>
  </si>
  <si>
    <t xml:space="preserve">Муниципальная программа «Развитие культуры Тбилисского района» </t>
  </si>
  <si>
    <t xml:space="preserve">Муниципальная программа «Энергосбережение и повышение энергетической эффективности» </t>
  </si>
  <si>
    <t xml:space="preserve">Муниципальная программа «Социальная поддержка граждан» </t>
  </si>
  <si>
    <t xml:space="preserve">Муниципальная программа «Развитие пассажирского транспорта в Тбилисском районе» </t>
  </si>
  <si>
    <t xml:space="preserve">Муниципальная программа «Информационное обслуживание деятельности органов местного самоуправления» </t>
  </si>
  <si>
    <t xml:space="preserve">Муниципальная программа «Развитие многофункционального центра» </t>
  </si>
  <si>
    <t xml:space="preserve">Муниципальная программа "Управление муниципальным имуществом" </t>
  </si>
  <si>
    <t>Муниципальная программа "Обеспечение жильем молодых семей"</t>
  </si>
  <si>
    <t xml:space="preserve">Муниципальная программа «Развитие здравоохранения» </t>
  </si>
  <si>
    <t>ИТОГО</t>
  </si>
  <si>
    <t>МП</t>
  </si>
  <si>
    <t>S0340</t>
  </si>
  <si>
    <t>Строительство объекта "Многофункциональная спортивно-игровая площадка с зоной уличных тренажеров и воркаута в станице Алексеетенгинской"</t>
  </si>
  <si>
    <t>Р2S0490</t>
  </si>
  <si>
    <t>Приобретение движимого имущества, для обеспечения функционирования вновь созданных мест в муниципальных образовательных организациях</t>
  </si>
  <si>
    <t>Заместитель главы, начальник ФУ</t>
  </si>
  <si>
    <t>администрации МО Тбилисский район</t>
  </si>
  <si>
    <t>Н.А.Кривошеева</t>
  </si>
  <si>
    <t>S0640</t>
  </si>
  <si>
    <t>Укрепление материально-технической базы, техническое оснащение муниципальных учреждений культуры</t>
  </si>
  <si>
    <t xml:space="preserve">                                                                                                                                                                                                                                                                </t>
  </si>
  <si>
    <t>Субсидии на развитие общественной инфраструктуры муниципального значения (д/с)</t>
  </si>
  <si>
    <t>Субсидии на развитие общественной инфраструктуры муниципального значения (школа)</t>
  </si>
  <si>
    <t>Дотации на поддержку местных инициатив по итогам краевого конкурса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</si>
  <si>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</si>
  <si>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Субвенция на осуществление отдельных гос.полномочий по обеспечению отдыха детей в каникулярное время в профильных лагерях </t>
  </si>
  <si>
    <t>образования Тбилисский район,</t>
  </si>
  <si>
    <t xml:space="preserve"> </t>
  </si>
  <si>
    <t>Государственная программа Краснодарского края «Управление государственными финансами Краснодарского края», в том числе:</t>
  </si>
  <si>
    <t>Государственная программа Краснодарского края «Развитие сельского хозяйства и регулирование рынков сельскохозяйственной продукции, сырья и продовольствия», в том числе:</t>
  </si>
  <si>
    <t>Государственная программа Краснодарского края «Обеспечение безопасности населения»</t>
  </si>
  <si>
    <t>Государственная программа Краснодарского края «Развитие культуры», в том числе:</t>
  </si>
  <si>
    <t>Государственная программа Краснодарского края «Дети Кубани», в том числе:</t>
  </si>
  <si>
    <t>Государственная программа Краснодарского края «Социальная поддержка граждан», в том числе:</t>
  </si>
  <si>
    <t>Государственная программа Краснодарского края «Развитие образования», в том числе:</t>
  </si>
  <si>
    <t>Субсидии на 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</si>
  <si>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Субвенции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</si>
  <si>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Субсидии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t>
  </si>
  <si>
    <t>Единая субвенция в области социальной политики бюджетам муниципальных районов и городских округов Краснодарского края в том числе:</t>
  </si>
  <si>
    <t xml:space="preserve"> по предоставлению ежемесячных денежных выплат на содержание детей-сирот и детей, оставшихся без попечения родителей, находящихся под опекой (попечительством) или переданных на воспитание в приемные семьи</t>
  </si>
  <si>
    <t xml:space="preserve"> по обеспечению выплаты ежемесячного вознаграждения, причитающегося приемным родителям за оказание услуг по воспитанию приемных детей</t>
  </si>
  <si>
    <t xml:space="preserve"> по организации оздоровления и отдыха детей</t>
  </si>
  <si>
    <t xml:space="preserve"> по организации и осуществлению деятельности по опеке и попечительству в отношении несовершеннолетних</t>
  </si>
  <si>
    <t xml:space="preserve"> по созданию и организации деятельности комиссий по делам несовершеннолетних и защите их прав</t>
  </si>
  <si>
    <t>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</si>
  <si>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 xml:space="preserve"> Государственная программа Краснодарского края «Развитие общественной инраструктуры», в том числе:</t>
  </si>
  <si>
    <t xml:space="preserve"> Государственная программа Краснодарского края «Развитие топливно-энергетического комплекса», в том числе:</t>
  </si>
  <si>
    <t>Государственная поддержка отрасли культуры (книжный фонд)</t>
  </si>
  <si>
    <t>Государственная программа Краснодарского края «Региональная политика и развитие гражданского общества», в том числе:</t>
  </si>
  <si>
    <t xml:space="preserve">
Информация
по исполнению государственных программ Краснодарского края
по муниципальному образованию Тбилисский район
по состоянию на 01.01.2024 года
</t>
  </si>
  <si>
    <t>Утверждено в бюджете 2023г.</t>
  </si>
  <si>
    <t>Израсходовано на 01.01.2024 г.</t>
  </si>
  <si>
    <t>Субсидии на организацию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t>
  </si>
  <si>
    <t>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</si>
  <si>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</si>
  <si>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Субвенции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</si>
  <si>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</si>
  <si>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</si>
  <si>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</si>
  <si>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</si>
  <si>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Субсидии на подготовку изменений в правила землепользования и застройки муниципальных образований Краснодарского края</t>
  </si>
  <si>
    <t>Государственная программа Краснодарского края "Комплексное и устойчивое развитие Краснодарского края в сфере строительства и архитектуры", в том числе:</t>
  </si>
  <si>
    <t>Субсидии на обеспечение условий для развития физической культуры и массового спорта в части оплаты труда инструкторов по спорту</t>
  </si>
  <si>
    <t>Субсидии на реализацию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(укрепление материально-технической базы муниципальных физкультурно-спортивных организаций)</t>
  </si>
  <si>
    <t>Оснащение объектов спортивной инфраструктуры спортивно-технологическим оборудованием</t>
  </si>
  <si>
    <t>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</si>
  <si>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Реализация мероприятий по обеспечению жильем молодых семей</t>
  </si>
  <si>
    <t>Субсидии на профилактику терроризма</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</si>
  <si>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</si>
  <si>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Субсидии на организацию газоснабжения населения (поселений) (строительство подводящих газопроводов, распределительных газопроводов)</t>
  </si>
  <si>
    <t>Исполняющий обязанности</t>
  </si>
  <si>
    <t xml:space="preserve">Заместителя главы муниципального  </t>
  </si>
  <si>
    <t>начальника финансового управления</t>
  </si>
  <si>
    <t>А.В. Осина</t>
  </si>
  <si>
    <t>х</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</si>
</sst>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0000"/>
  </numFmts>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4"/>
      <color theme="1"/>
      <name val="Times New Roman"/>
      <family val="1"/>
      <charset val="204"/>
    </font>
    <font>
      <b/>
      <sz val="11"/>
      <color theme="1"/>
      <name val="Calibri"/>
      <family val="2"/>
      <scheme val="minor"/>
    </font>
    <font>
      <sz val="14"/>
      <color rgb="FF000000"/>
      <name val="Times New Roman"/>
      <family val="1"/>
      <charset val="204"/>
    </font>
    <font>
      <b/>
      <sz val="14"/>
      <color rgb="FF000000"/>
      <name val="Times New Roman"/>
      <family val="1"/>
      <charset val="204"/>
    </font>
    <font>
      <sz val="10"/>
      <name val="Arial"/>
      <family val="2"/>
      <charset val="204"/>
    </font>
    <font>
      <sz val="10"/>
      <name val="Arial Cyr"/>
      <charset val="204"/>
    </font>
    <font>
      <sz val="10"/>
      <name val="Arial"/>
      <family val="2"/>
      <charset val="204"/>
    </font>
    <font>
      <sz val="10"/>
      <name val="Arial"/>
      <family val="2"/>
    </font>
    <font>
      <sz val="14"/>
      <color theme="1"/>
      <name val="Calibri"/>
      <family val="2"/>
      <scheme val="minor"/>
    </font>
    <font>
      <b/>
      <sz val="12"/>
      <name val="Times New Roman"/>
      <family val="1"/>
      <charset val="204"/>
    </font>
    <font>
      <sz val="12"/>
      <color theme="1"/>
      <name val="Times New Roman"/>
      <family val="1"/>
      <charset val="204"/>
    </font>
    <font>
      <sz val="12"/>
      <color theme="1"/>
      <name val="Calibri"/>
      <family val="2"/>
      <scheme val="minor"/>
    </font>
    <font>
      <b/>
      <sz val="12"/>
      <color theme="1"/>
      <name val="Calibri"/>
      <family val="2"/>
      <scheme val="minor"/>
    </font>
    <font>
      <b/>
      <sz val="12"/>
      <color theme="1"/>
      <name val="Calibri"/>
      <family val="2"/>
      <charset val="204"/>
      <scheme val="minor"/>
    </font>
    <font>
      <sz val="12"/>
      <color rgb="FFFF0000"/>
      <name val="Times New Roman"/>
      <family val="1"/>
      <charset val="204"/>
    </font>
    <font>
      <b/>
      <sz val="12"/>
      <color theme="1"/>
      <name val="Times New Roman"/>
      <family val="1"/>
      <charset val="204"/>
    </font>
    <font>
      <sz val="10"/>
      <name val="Arial"/>
      <charset val="204"/>
    </font>
    <font>
      <sz val="12"/>
      <color theme="1"/>
      <name val="Calibri"/>
      <family val="2"/>
      <charset val="204"/>
      <scheme val="minor"/>
    </font>
    <font>
      <sz val="11"/>
      <name val="Arial"/>
      <family val="2"/>
      <charset val="204"/>
    </font>
    <font>
      <sz val="8"/>
      <name val="Arial"/>
      <family val="2"/>
      <charset val="204"/>
    </font>
  </fonts>
  <fills count="3">
    <fill>
      <patternFill patternType="none"/>
    </fill>
    <fill>
      <patternFill patternType="gray125"/>
    </fill>
    <fill>
      <patternFill patternType="solid">
        <fgColor theme="0"/>
        <bgColor indexed="64"/>
      </patternFill>
    </fill>
  </fills>
  <borders count="20">
    <border>
      <left/>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19">
    <xf numFmtId="0" fontId="0" fillId="0" borderId="0"/>
    <xf numFmtId="0" fontId="4" fillId="0" borderId="0"/>
    <xf numFmtId="0" fontId="10" fillId="0" borderId="0"/>
    <xf numFmtId="0" fontId="11" fillId="0" borderId="0"/>
    <xf numFmtId="0" fontId="12" fillId="0" borderId="0"/>
    <xf numFmtId="0" fontId="13" fillId="0" borderId="0"/>
    <xf numFmtId="0" fontId="3" fillId="0" borderId="0"/>
    <xf numFmtId="0" fontId="3" fillId="0" borderId="0"/>
    <xf numFmtId="0" fontId="2" fillId="0" borderId="0"/>
    <xf numFmtId="0" fontId="10" fillId="0" borderId="0"/>
    <xf numFmtId="0" fontId="2" fillId="0" borderId="0"/>
    <xf numFmtId="0" fontId="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1">
    <xf numFmtId="0" fontId="0" fillId="0" borderId="0" xfId="0"/>
    <xf numFmtId="164" fontId="5" fillId="2" borderId="2" xfId="0" applyNumberFormat="1" applyFont="1" applyFill="1" applyBorder="1" applyAlignment="1">
      <alignment horizontal="center"/>
    </xf>
    <xf numFmtId="0" fontId="5" fillId="2" borderId="2" xfId="0" applyFont="1" applyFill="1" applyBorder="1" applyAlignment="1">
      <alignment vertical="center" wrapText="1"/>
    </xf>
    <xf numFmtId="0" fontId="5" fillId="2" borderId="5" xfId="0" applyFont="1" applyFill="1" applyBorder="1" applyAlignment="1">
      <alignment vertical="center" wrapText="1"/>
    </xf>
    <xf numFmtId="0" fontId="5" fillId="2" borderId="5" xfId="0" applyFont="1" applyFill="1" applyBorder="1" applyAlignment="1">
      <alignment wrapText="1"/>
    </xf>
    <xf numFmtId="0" fontId="5" fillId="2" borderId="2" xfId="0" applyFont="1" applyFill="1" applyBorder="1"/>
    <xf numFmtId="0" fontId="0" fillId="2" borderId="0" xfId="0" applyFill="1"/>
    <xf numFmtId="165" fontId="5" fillId="2" borderId="2" xfId="0" applyNumberFormat="1" applyFont="1" applyFill="1" applyBorder="1"/>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9" xfId="0" applyFont="1" applyBorder="1" applyAlignment="1">
      <alignment horizontal="center" vertical="center" wrapText="1"/>
    </xf>
    <xf numFmtId="0" fontId="6" fillId="0" borderId="1" xfId="0" applyFont="1" applyBorder="1" applyAlignment="1">
      <alignment vertical="center" wrapText="1"/>
    </xf>
    <xf numFmtId="0" fontId="8" fillId="0" borderId="10" xfId="0" applyFont="1" applyBorder="1" applyAlignment="1">
      <alignment vertical="center" wrapText="1"/>
    </xf>
    <xf numFmtId="165" fontId="6" fillId="0" borderId="10" xfId="0" applyNumberFormat="1" applyFont="1" applyBorder="1" applyAlignment="1">
      <alignment horizontal="center" vertical="center" wrapText="1"/>
    </xf>
    <xf numFmtId="0" fontId="6" fillId="0" borderId="10" xfId="0" applyFont="1" applyBorder="1" applyAlignment="1">
      <alignment vertical="center" wrapText="1"/>
    </xf>
    <xf numFmtId="0" fontId="6" fillId="0" borderId="11" xfId="0" applyFont="1" applyBorder="1" applyAlignment="1">
      <alignment vertical="center" wrapText="1"/>
    </xf>
    <xf numFmtId="165" fontId="6" fillId="0" borderId="11" xfId="0" applyNumberFormat="1" applyFont="1" applyBorder="1" applyAlignment="1">
      <alignment horizontal="center" vertical="center" wrapText="1"/>
    </xf>
    <xf numFmtId="0" fontId="6" fillId="0" borderId="6" xfId="0" applyFont="1" applyBorder="1" applyAlignment="1">
      <alignment vertical="center" wrapText="1"/>
    </xf>
    <xf numFmtId="0" fontId="6" fillId="0" borderId="2" xfId="0" applyFont="1" applyBorder="1" applyAlignment="1">
      <alignment vertical="center" wrapText="1"/>
    </xf>
    <xf numFmtId="165" fontId="6" fillId="0" borderId="2" xfId="0" applyNumberFormat="1" applyFont="1" applyBorder="1" applyAlignment="1">
      <alignment horizontal="center" vertical="center" wrapText="1"/>
    </xf>
    <xf numFmtId="0" fontId="8" fillId="0" borderId="1" xfId="0" applyFont="1" applyBorder="1" applyAlignment="1">
      <alignment vertical="center" wrapText="1"/>
    </xf>
    <xf numFmtId="0" fontId="8" fillId="0" borderId="4" xfId="0" applyFont="1" applyBorder="1" applyAlignment="1">
      <alignment vertical="center" wrapText="1"/>
    </xf>
    <xf numFmtId="0" fontId="8" fillId="0" borderId="11" xfId="0" applyFont="1" applyBorder="1" applyAlignment="1">
      <alignment vertical="center" wrapText="1"/>
    </xf>
    <xf numFmtId="0" fontId="7" fillId="0" borderId="2" xfId="0" applyFont="1" applyBorder="1"/>
    <xf numFmtId="0" fontId="9" fillId="0" borderId="2" xfId="0" applyFont="1" applyFill="1" applyBorder="1" applyAlignment="1">
      <alignment vertical="center" wrapText="1"/>
    </xf>
    <xf numFmtId="165" fontId="7" fillId="0" borderId="2" xfId="0" applyNumberFormat="1" applyFont="1" applyBorder="1"/>
    <xf numFmtId="0" fontId="14" fillId="2" borderId="0" xfId="0" applyFont="1" applyFill="1"/>
    <xf numFmtId="0" fontId="15" fillId="2" borderId="2" xfId="0" applyFont="1" applyFill="1" applyBorder="1"/>
    <xf numFmtId="0" fontId="7" fillId="2" borderId="0" xfId="0" applyFont="1" applyFill="1"/>
    <xf numFmtId="0" fontId="5" fillId="2" borderId="2" xfId="3" applyFont="1" applyFill="1" applyBorder="1" applyAlignment="1">
      <alignment vertical="top" wrapText="1"/>
    </xf>
    <xf numFmtId="165" fontId="15" fillId="2" borderId="2" xfId="0" applyNumberFormat="1" applyFont="1" applyFill="1" applyBorder="1"/>
    <xf numFmtId="0" fontId="0" fillId="0" borderId="12" xfId="0" applyBorder="1"/>
    <xf numFmtId="0" fontId="15" fillId="2" borderId="2" xfId="0" applyFont="1" applyFill="1" applyBorder="1" applyAlignment="1">
      <alignment vertical="center" wrapText="1"/>
    </xf>
    <xf numFmtId="0" fontId="6" fillId="0" borderId="0" xfId="0" applyFont="1" applyAlignment="1">
      <alignment vertical="center" wrapText="1"/>
    </xf>
    <xf numFmtId="0" fontId="6" fillId="0" borderId="0" xfId="0" applyFont="1" applyAlignment="1">
      <alignment horizontal="justify" vertical="center" wrapText="1"/>
    </xf>
    <xf numFmtId="0" fontId="6" fillId="0" borderId="0" xfId="0" applyFont="1" applyAlignment="1">
      <alignment horizontal="right" vertical="center" wrapText="1"/>
    </xf>
    <xf numFmtId="0" fontId="0" fillId="2" borderId="0" xfId="0" applyFill="1" applyBorder="1"/>
    <xf numFmtId="0" fontId="0" fillId="0" borderId="0" xfId="0" applyBorder="1"/>
    <xf numFmtId="0" fontId="14" fillId="2" borderId="0" xfId="0" applyFont="1" applyFill="1" applyBorder="1"/>
    <xf numFmtId="0" fontId="14" fillId="0" borderId="0" xfId="0" applyFont="1"/>
    <xf numFmtId="0" fontId="14" fillId="0" borderId="0" xfId="0" applyFont="1" applyBorder="1"/>
    <xf numFmtId="0" fontId="5" fillId="2" borderId="15" xfId="0" applyFont="1" applyFill="1" applyBorder="1" applyAlignment="1">
      <alignment vertical="center" wrapText="1"/>
    </xf>
    <xf numFmtId="165" fontId="17" fillId="2" borderId="2" xfId="0" applyNumberFormat="1" applyFont="1" applyFill="1" applyBorder="1"/>
    <xf numFmtId="2" fontId="17" fillId="2" borderId="2" xfId="0" applyNumberFormat="1" applyFont="1" applyFill="1" applyBorder="1"/>
    <xf numFmtId="0" fontId="15" fillId="2" borderId="2" xfId="0" applyFont="1" applyFill="1" applyBorder="1" applyAlignment="1">
      <alignment horizontal="center" vertical="center" wrapText="1"/>
    </xf>
    <xf numFmtId="164" fontId="19" fillId="2" borderId="2" xfId="0" applyNumberFormat="1" applyFont="1" applyFill="1" applyBorder="1" applyAlignment="1">
      <alignment horizontal="center"/>
    </xf>
    <xf numFmtId="165" fontId="19" fillId="2" borderId="2" xfId="0" applyNumberFormat="1" applyFont="1" applyFill="1" applyBorder="1"/>
    <xf numFmtId="2" fontId="5" fillId="2" borderId="2" xfId="0" applyNumberFormat="1" applyFont="1" applyFill="1" applyBorder="1" applyAlignment="1">
      <alignment vertical="center" wrapText="1"/>
    </xf>
    <xf numFmtId="164" fontId="17" fillId="2" borderId="2" xfId="0" applyNumberFormat="1" applyFont="1" applyFill="1" applyBorder="1" applyAlignment="1">
      <alignment horizontal="center"/>
    </xf>
    <xf numFmtId="0" fontId="20" fillId="2" borderId="2" xfId="0" applyNumberFormat="1" applyFont="1" applyFill="1" applyBorder="1" applyAlignment="1">
      <alignment vertical="center" wrapText="1"/>
    </xf>
    <xf numFmtId="0" fontId="20" fillId="2" borderId="2" xfId="0" applyFont="1" applyFill="1" applyBorder="1" applyAlignment="1">
      <alignment vertical="center" wrapText="1"/>
    </xf>
    <xf numFmtId="0" fontId="17" fillId="2" borderId="2" xfId="0" applyFont="1" applyFill="1" applyBorder="1"/>
    <xf numFmtId="0" fontId="17" fillId="2" borderId="5" xfId="0" applyFont="1" applyFill="1" applyBorder="1"/>
    <xf numFmtId="164" fontId="17" fillId="2" borderId="5" xfId="0" applyNumberFormat="1" applyFont="1" applyFill="1" applyBorder="1" applyAlignment="1">
      <alignment horizontal="center"/>
    </xf>
    <xf numFmtId="165" fontId="17" fillId="2" borderId="5" xfId="0" applyNumberFormat="1" applyFont="1" applyFill="1" applyBorder="1"/>
    <xf numFmtId="0" fontId="18" fillId="2" borderId="7" xfId="0" applyFont="1" applyFill="1" applyBorder="1"/>
    <xf numFmtId="0" fontId="21" fillId="0" borderId="2" xfId="0" applyFont="1" applyBorder="1" applyAlignment="1">
      <alignment vertical="center" wrapText="1"/>
    </xf>
    <xf numFmtId="164" fontId="18" fillId="2" borderId="13" xfId="0" applyNumberFormat="1" applyFont="1" applyFill="1" applyBorder="1"/>
    <xf numFmtId="165" fontId="18" fillId="2" borderId="2" xfId="0" applyNumberFormat="1" applyFont="1" applyFill="1" applyBorder="1"/>
    <xf numFmtId="164" fontId="15" fillId="2" borderId="2" xfId="0" applyNumberFormat="1" applyFont="1" applyFill="1" applyBorder="1"/>
    <xf numFmtId="0" fontId="15" fillId="2" borderId="5" xfId="0" applyFont="1" applyFill="1" applyBorder="1" applyAlignment="1">
      <alignment vertical="center" wrapText="1"/>
    </xf>
    <xf numFmtId="164" fontId="15" fillId="2" borderId="2" xfId="0" applyNumberFormat="1" applyFont="1" applyFill="1" applyBorder="1" applyAlignment="1">
      <alignment horizontal="center"/>
    </xf>
    <xf numFmtId="0" fontId="21" fillId="2" borderId="7" xfId="0" applyFont="1" applyFill="1" applyBorder="1" applyAlignment="1">
      <alignment wrapText="1"/>
    </xf>
    <xf numFmtId="2" fontId="19" fillId="2" borderId="2" xfId="0" applyNumberFormat="1" applyFont="1" applyFill="1" applyBorder="1"/>
    <xf numFmtId="0" fontId="6" fillId="0" borderId="0" xfId="0" applyFont="1" applyAlignment="1">
      <alignment horizontal="right"/>
    </xf>
    <xf numFmtId="0" fontId="0" fillId="0" borderId="0" xfId="0" applyAlignment="1">
      <alignment horizontal="right"/>
    </xf>
    <xf numFmtId="165" fontId="23" fillId="2" borderId="2" xfId="0" applyNumberFormat="1" applyFont="1" applyFill="1" applyBorder="1"/>
    <xf numFmtId="0" fontId="16" fillId="0" borderId="15" xfId="0" applyFont="1" applyBorder="1" applyAlignment="1">
      <alignment vertical="center" wrapText="1"/>
    </xf>
    <xf numFmtId="0" fontId="16" fillId="0" borderId="2" xfId="0" applyFont="1" applyBorder="1" applyAlignment="1">
      <alignment wrapText="1"/>
    </xf>
    <xf numFmtId="0" fontId="23" fillId="2" borderId="0" xfId="0" applyFont="1" applyFill="1"/>
    <xf numFmtId="164" fontId="5" fillId="2" borderId="2" xfId="0" applyNumberFormat="1" applyFont="1" applyFill="1" applyBorder="1" applyAlignment="1">
      <alignment horizontal="center"/>
    </xf>
    <xf numFmtId="0" fontId="5" fillId="2" borderId="2" xfId="0" applyFont="1" applyFill="1" applyBorder="1" applyAlignment="1">
      <alignment vertical="center" wrapText="1"/>
    </xf>
    <xf numFmtId="0" fontId="5" fillId="2" borderId="2" xfId="0" applyFont="1" applyFill="1" applyBorder="1"/>
    <xf numFmtId="0" fontId="0" fillId="2" borderId="0" xfId="0" applyFill="1"/>
    <xf numFmtId="165" fontId="5" fillId="2" borderId="2" xfId="0" applyNumberFormat="1" applyFont="1" applyFill="1" applyBorder="1"/>
    <xf numFmtId="0" fontId="15" fillId="2" borderId="2" xfId="0" applyFont="1" applyFill="1" applyBorder="1"/>
    <xf numFmtId="165" fontId="15" fillId="2" borderId="2" xfId="0" applyNumberFormat="1" applyFont="1" applyFill="1" applyBorder="1"/>
    <xf numFmtId="0" fontId="15" fillId="2" borderId="2" xfId="0" applyFont="1" applyFill="1" applyBorder="1" applyAlignment="1">
      <alignment vertical="center" wrapText="1"/>
    </xf>
    <xf numFmtId="2" fontId="17" fillId="2" borderId="2" xfId="0" applyNumberFormat="1" applyFont="1" applyFill="1" applyBorder="1"/>
    <xf numFmtId="166" fontId="25" fillId="0" borderId="17" xfId="0" applyNumberFormat="1" applyFont="1" applyFill="1" applyBorder="1" applyAlignment="1" applyProtection="1">
      <alignment horizontal="left" vertical="top" wrapText="1"/>
      <protection hidden="1"/>
    </xf>
    <xf numFmtId="0" fontId="18" fillId="2" borderId="2" xfId="0" applyFont="1" applyFill="1" applyBorder="1"/>
    <xf numFmtId="0" fontId="17" fillId="2" borderId="16" xfId="0" applyFont="1" applyFill="1" applyBorder="1" applyAlignment="1">
      <alignment vertical="center" wrapText="1"/>
    </xf>
    <xf numFmtId="0" fontId="6" fillId="0" borderId="0" xfId="0" applyFont="1" applyAlignment="1">
      <alignment horizontal="justify" vertical="center" wrapText="1"/>
    </xf>
    <xf numFmtId="0" fontId="6" fillId="0" borderId="0" xfId="0" applyFont="1" applyAlignment="1">
      <alignment horizontal="center" wrapText="1"/>
    </xf>
    <xf numFmtId="0" fontId="6" fillId="0" borderId="0" xfId="0" applyFont="1" applyAlignment="1">
      <alignment horizontal="center"/>
    </xf>
    <xf numFmtId="0" fontId="6" fillId="0" borderId="0" xfId="0" applyFont="1" applyBorder="1" applyAlignment="1">
      <alignment horizontal="center"/>
    </xf>
    <xf numFmtId="0" fontId="16" fillId="2" borderId="3" xfId="0" applyFont="1" applyFill="1" applyBorder="1" applyAlignment="1">
      <alignment vertical="center" wrapText="1"/>
    </xf>
    <xf numFmtId="0" fontId="16" fillId="2" borderId="3" xfId="0" applyFont="1" applyFill="1" applyBorder="1" applyAlignment="1">
      <alignment horizontal="center" vertical="center" wrapText="1"/>
    </xf>
    <xf numFmtId="0" fontId="16" fillId="2" borderId="14" xfId="0" applyFont="1" applyFill="1" applyBorder="1" applyAlignment="1">
      <alignment horizontal="center" vertical="center" wrapText="1"/>
    </xf>
    <xf numFmtId="166" fontId="24" fillId="0" borderId="13" xfId="0" applyNumberFormat="1" applyFont="1" applyFill="1" applyBorder="1" applyAlignment="1" applyProtection="1">
      <alignment horizontal="left" vertical="top" wrapText="1"/>
      <protection hidden="1"/>
    </xf>
    <xf numFmtId="0" fontId="5" fillId="2" borderId="13" xfId="0" applyFont="1" applyFill="1" applyBorder="1" applyAlignment="1">
      <alignment vertical="center" wrapText="1"/>
    </xf>
    <xf numFmtId="166" fontId="5" fillId="0" borderId="13" xfId="12" applyNumberFormat="1" applyFont="1" applyFill="1" applyBorder="1" applyAlignment="1" applyProtection="1">
      <alignment horizontal="left" wrapText="1"/>
      <protection hidden="1"/>
    </xf>
    <xf numFmtId="0" fontId="6" fillId="2" borderId="0" xfId="0" applyFont="1" applyFill="1"/>
    <xf numFmtId="0" fontId="16" fillId="2" borderId="4" xfId="0" applyFont="1" applyFill="1" applyBorder="1" applyAlignment="1">
      <alignment vertical="center" wrapText="1"/>
    </xf>
    <xf numFmtId="0" fontId="16" fillId="2" borderId="4"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7" fillId="0" borderId="19" xfId="0" applyFont="1" applyBorder="1" applyAlignment="1">
      <alignment vertical="center" wrapText="1"/>
    </xf>
    <xf numFmtId="0" fontId="16" fillId="2" borderId="2" xfId="0" applyFont="1" applyFill="1" applyBorder="1" applyAlignment="1">
      <alignment horizontal="center" vertical="center" wrapText="1"/>
    </xf>
    <xf numFmtId="0" fontId="17" fillId="0" borderId="2" xfId="0" applyFont="1" applyBorder="1" applyAlignment="1">
      <alignment horizontal="center" vertical="center" wrapText="1"/>
    </xf>
    <xf numFmtId="2" fontId="23" fillId="2" borderId="2" xfId="0" applyNumberFormat="1" applyFont="1" applyFill="1" applyBorder="1"/>
    <xf numFmtId="2" fontId="17" fillId="2" borderId="2" xfId="0" applyNumberFormat="1" applyFont="1" applyFill="1" applyBorder="1" applyAlignment="1">
      <alignment horizontal="right"/>
    </xf>
  </cellXfs>
  <cellStyles count="19">
    <cellStyle name="Обычный" xfId="0" builtinId="0"/>
    <cellStyle name="Обычный 2" xfId="2"/>
    <cellStyle name="Обычный 2 2" xfId="4"/>
    <cellStyle name="Обычный 2 2 2" xfId="9"/>
    <cellStyle name="Обычный 3" xfId="1"/>
    <cellStyle name="Обычный 3 2" xfId="5"/>
    <cellStyle name="Обычный 3 3" xfId="8"/>
    <cellStyle name="Обычный 3 3 2" xfId="16"/>
    <cellStyle name="Обычный 3 4" xfId="13"/>
    <cellStyle name="Обычный 4" xfId="3"/>
    <cellStyle name="Обычный 5" xfId="6"/>
    <cellStyle name="Обычный 5 2" xfId="10"/>
    <cellStyle name="Обычный 5 2 2" xfId="17"/>
    <cellStyle name="Обычный 5 3" xfId="14"/>
    <cellStyle name="Обычный 6" xfId="7"/>
    <cellStyle name="Обычный 6 2" xfId="11"/>
    <cellStyle name="Обычный 6 2 2" xfId="18"/>
    <cellStyle name="Обычный 6 3" xfId="15"/>
    <cellStyle name="Обычный 7" xfId="1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2"/>
  <sheetViews>
    <sheetView tabSelected="1" topLeftCell="A77" zoomScale="87" zoomScaleNormal="87" workbookViewId="0">
      <selection activeCell="A91" sqref="A91"/>
    </sheetView>
  </sheetViews>
  <sheetFormatPr defaultRowHeight="18" x14ac:dyDescent="0.35"/>
  <cols>
    <col min="1" max="1" width="8.109375" customWidth="1"/>
    <col min="2" max="2" width="62.109375" customWidth="1"/>
    <col min="3" max="3" width="12.33203125" hidden="1" customWidth="1"/>
    <col min="4" max="4" width="14.5546875" customWidth="1"/>
    <col min="5" max="5" width="15.6640625" style="31" customWidth="1"/>
    <col min="6" max="6" width="17.44140625" style="39" customWidth="1"/>
    <col min="7" max="7" width="14.6640625" customWidth="1"/>
  </cols>
  <sheetData>
    <row r="1" spans="1:6" x14ac:dyDescent="0.35">
      <c r="B1" s="83" t="s">
        <v>87</v>
      </c>
      <c r="C1" s="84"/>
      <c r="D1" s="84"/>
      <c r="E1" s="84"/>
    </row>
    <row r="2" spans="1:6" ht="96.75" customHeight="1" thickBot="1" x14ac:dyDescent="0.4">
      <c r="B2" s="85"/>
      <c r="C2" s="85"/>
      <c r="D2" s="85"/>
      <c r="E2" s="85"/>
    </row>
    <row r="3" spans="1:6" s="6" customFormat="1" ht="49.5" customHeight="1" x14ac:dyDescent="0.3">
      <c r="A3" s="86" t="s">
        <v>0</v>
      </c>
      <c r="B3" s="86" t="s">
        <v>1</v>
      </c>
      <c r="C3" s="87" t="s">
        <v>2</v>
      </c>
      <c r="D3" s="87" t="s">
        <v>88</v>
      </c>
      <c r="E3" s="88" t="s">
        <v>89</v>
      </c>
      <c r="F3" s="81" t="s">
        <v>20</v>
      </c>
    </row>
    <row r="4" spans="1:6" s="6" customFormat="1" ht="63" customHeight="1" x14ac:dyDescent="0.3">
      <c r="A4" s="93"/>
      <c r="B4" s="93"/>
      <c r="C4" s="94"/>
      <c r="D4" s="94"/>
      <c r="E4" s="95"/>
      <c r="F4" s="96"/>
    </row>
    <row r="5" spans="1:6" s="73" customFormat="1" ht="19.2" customHeight="1" x14ac:dyDescent="0.3">
      <c r="A5" s="97">
        <v>1</v>
      </c>
      <c r="B5" s="97">
        <v>2</v>
      </c>
      <c r="C5" s="97"/>
      <c r="D5" s="97">
        <v>3</v>
      </c>
      <c r="E5" s="97">
        <v>4</v>
      </c>
      <c r="F5" s="98">
        <v>5</v>
      </c>
    </row>
    <row r="6" spans="1:6" s="6" customFormat="1" ht="31.2" x14ac:dyDescent="0.3">
      <c r="A6" s="44">
        <v>1</v>
      </c>
      <c r="B6" s="32" t="s">
        <v>72</v>
      </c>
      <c r="C6" s="45"/>
      <c r="D6" s="46">
        <f>SUM(D7:D22)</f>
        <v>718891.00000000012</v>
      </c>
      <c r="E6" s="46">
        <f>SUM(E7:E22)</f>
        <v>717432.50000000023</v>
      </c>
      <c r="F6" s="63">
        <f>SUM(E6*100/D6)</f>
        <v>99.79711806101345</v>
      </c>
    </row>
    <row r="7" spans="1:6" s="6" customFormat="1" ht="129.75" customHeight="1" x14ac:dyDescent="0.3">
      <c r="A7" s="44"/>
      <c r="B7" s="71" t="s">
        <v>90</v>
      </c>
      <c r="C7" s="45"/>
      <c r="D7" s="66">
        <v>109029.7</v>
      </c>
      <c r="E7" s="66">
        <v>109029.7</v>
      </c>
      <c r="F7" s="43">
        <f>SUM(E7*100/D7)</f>
        <v>100</v>
      </c>
    </row>
    <row r="8" spans="1:6" s="6" customFormat="1" ht="91.5" customHeight="1" x14ac:dyDescent="0.3">
      <c r="A8" s="47"/>
      <c r="B8" s="71" t="s">
        <v>73</v>
      </c>
      <c r="C8" s="48"/>
      <c r="D8" s="42">
        <v>2396.6</v>
      </c>
      <c r="E8" s="42">
        <v>2396.6</v>
      </c>
      <c r="F8" s="43">
        <f t="shared" ref="F8:F77" si="0">SUM(E8*100/D8)</f>
        <v>100</v>
      </c>
    </row>
    <row r="9" spans="1:6" s="6" customFormat="1" ht="45" hidden="1" customHeight="1" x14ac:dyDescent="0.3">
      <c r="A9" s="47"/>
      <c r="B9" s="2" t="s">
        <v>52</v>
      </c>
      <c r="C9" s="48" t="s">
        <v>51</v>
      </c>
      <c r="D9" s="42">
        <v>0</v>
      </c>
      <c r="E9" s="42">
        <v>0</v>
      </c>
      <c r="F9" s="43" t="e">
        <f t="shared" si="0"/>
        <v>#DIV/0!</v>
      </c>
    </row>
    <row r="10" spans="1:6" s="6" customFormat="1" ht="118.5" customHeight="1" x14ac:dyDescent="0.3">
      <c r="A10" s="49"/>
      <c r="B10" s="89" t="s">
        <v>73</v>
      </c>
      <c r="C10" s="48"/>
      <c r="D10" s="42">
        <v>91730.8</v>
      </c>
      <c r="E10" s="42">
        <v>91730.8</v>
      </c>
      <c r="F10" s="43">
        <f t="shared" si="0"/>
        <v>100</v>
      </c>
    </row>
    <row r="11" spans="1:6" s="6" customFormat="1" ht="31.2" hidden="1" x14ac:dyDescent="0.3">
      <c r="A11" s="50"/>
      <c r="B11" s="90" t="s">
        <v>4</v>
      </c>
      <c r="C11" s="48">
        <v>60600</v>
      </c>
      <c r="D11" s="42">
        <v>0</v>
      </c>
      <c r="E11" s="42">
        <v>0</v>
      </c>
      <c r="F11" s="43" t="e">
        <f t="shared" si="0"/>
        <v>#DIV/0!</v>
      </c>
    </row>
    <row r="12" spans="1:6" s="6" customFormat="1" ht="81" customHeight="1" x14ac:dyDescent="0.3">
      <c r="A12" s="51"/>
      <c r="B12" s="89" t="s">
        <v>91</v>
      </c>
      <c r="C12" s="48"/>
      <c r="D12" s="42">
        <v>3704.9</v>
      </c>
      <c r="E12" s="42">
        <v>3704.9</v>
      </c>
      <c r="F12" s="43">
        <f t="shared" si="0"/>
        <v>100</v>
      </c>
    </row>
    <row r="13" spans="1:6" s="6" customFormat="1" ht="80.25" customHeight="1" x14ac:dyDescent="0.3">
      <c r="A13" s="51"/>
      <c r="B13" s="89" t="s">
        <v>92</v>
      </c>
      <c r="C13" s="48"/>
      <c r="D13" s="42">
        <v>450579.8</v>
      </c>
      <c r="E13" s="42">
        <v>450579.8</v>
      </c>
      <c r="F13" s="43">
        <f t="shared" si="0"/>
        <v>100</v>
      </c>
    </row>
    <row r="14" spans="1:6" s="6" customFormat="1" ht="102" customHeight="1" x14ac:dyDescent="0.3">
      <c r="A14" s="51"/>
      <c r="B14" s="89" t="s">
        <v>74</v>
      </c>
      <c r="C14" s="48"/>
      <c r="D14" s="42">
        <v>1240.5</v>
      </c>
      <c r="E14" s="42">
        <v>1240.5</v>
      </c>
      <c r="F14" s="43">
        <f t="shared" si="0"/>
        <v>100</v>
      </c>
    </row>
    <row r="15" spans="1:6" s="6" customFormat="1" ht="65.25" customHeight="1" x14ac:dyDescent="0.3">
      <c r="A15" s="51"/>
      <c r="B15" s="89" t="s">
        <v>75</v>
      </c>
      <c r="C15" s="48"/>
      <c r="D15" s="42">
        <v>1987.4</v>
      </c>
      <c r="E15" s="42">
        <v>1984.3</v>
      </c>
      <c r="F15" s="43">
        <f t="shared" si="0"/>
        <v>99.84401730904699</v>
      </c>
    </row>
    <row r="16" spans="1:6" s="6" customFormat="1" ht="68.25" customHeight="1" x14ac:dyDescent="0.3">
      <c r="A16" s="51"/>
      <c r="B16" s="89" t="s">
        <v>62</v>
      </c>
      <c r="C16" s="48"/>
      <c r="D16" s="42">
        <v>26742.1</v>
      </c>
      <c r="E16" s="42">
        <v>25423.8</v>
      </c>
      <c r="F16" s="43">
        <f t="shared" si="0"/>
        <v>95.070319832773052</v>
      </c>
    </row>
    <row r="17" spans="1:6" s="6" customFormat="1" ht="58.5" customHeight="1" x14ac:dyDescent="0.3">
      <c r="A17" s="51"/>
      <c r="B17" s="89" t="s">
        <v>5</v>
      </c>
      <c r="C17" s="53"/>
      <c r="D17" s="54">
        <v>626.9</v>
      </c>
      <c r="E17" s="54">
        <v>626.9</v>
      </c>
      <c r="F17" s="43">
        <f t="shared" si="0"/>
        <v>100</v>
      </c>
    </row>
    <row r="18" spans="1:6" s="73" customFormat="1" ht="58.5" customHeight="1" x14ac:dyDescent="0.3">
      <c r="A18" s="51"/>
      <c r="B18" s="89" t="s">
        <v>93</v>
      </c>
      <c r="C18" s="53"/>
      <c r="D18" s="54">
        <v>1155.0999999999999</v>
      </c>
      <c r="E18" s="54">
        <v>1155.0999999999999</v>
      </c>
      <c r="F18" s="78">
        <f t="shared" si="0"/>
        <v>100</v>
      </c>
    </row>
    <row r="19" spans="1:6" s="73" customFormat="1" ht="58.5" customHeight="1" x14ac:dyDescent="0.3">
      <c r="A19" s="51"/>
      <c r="B19" s="89" t="s">
        <v>94</v>
      </c>
      <c r="C19" s="53"/>
      <c r="D19" s="54">
        <v>18514.400000000001</v>
      </c>
      <c r="E19" s="54">
        <v>18377.3</v>
      </c>
      <c r="F19" s="78">
        <f t="shared" si="0"/>
        <v>99.259495311757334</v>
      </c>
    </row>
    <row r="20" spans="1:6" s="73" customFormat="1" ht="58.5" customHeight="1" x14ac:dyDescent="0.3">
      <c r="A20" s="51"/>
      <c r="B20" s="89" t="s">
        <v>95</v>
      </c>
      <c r="C20" s="53"/>
      <c r="D20" s="54">
        <v>7302.7</v>
      </c>
      <c r="E20" s="54">
        <v>7302.7</v>
      </c>
      <c r="F20" s="78">
        <f t="shared" si="0"/>
        <v>100</v>
      </c>
    </row>
    <row r="21" spans="1:6" s="73" customFormat="1" ht="58.5" customHeight="1" x14ac:dyDescent="0.3">
      <c r="A21" s="51"/>
      <c r="B21" s="89" t="s">
        <v>96</v>
      </c>
      <c r="C21" s="53"/>
      <c r="D21" s="54">
        <v>3411.3</v>
      </c>
      <c r="E21" s="54">
        <v>3411.3</v>
      </c>
      <c r="F21" s="78">
        <f t="shared" si="0"/>
        <v>100</v>
      </c>
    </row>
    <row r="22" spans="1:6" s="6" customFormat="1" ht="66.75" customHeight="1" x14ac:dyDescent="0.3">
      <c r="A22" s="51"/>
      <c r="B22" s="89" t="s">
        <v>97</v>
      </c>
      <c r="C22" s="53"/>
      <c r="D22" s="54">
        <v>468.8</v>
      </c>
      <c r="E22" s="54">
        <v>468.8</v>
      </c>
      <c r="F22" s="78">
        <f t="shared" si="0"/>
        <v>100</v>
      </c>
    </row>
    <row r="23" spans="1:6" s="6" customFormat="1" ht="39" hidden="1" customHeight="1" x14ac:dyDescent="0.3">
      <c r="A23" s="52"/>
      <c r="B23" s="79" t="s">
        <v>96</v>
      </c>
      <c r="C23" s="53">
        <v>3410</v>
      </c>
      <c r="D23" s="54"/>
      <c r="E23" s="54"/>
      <c r="F23" s="78" t="e">
        <f t="shared" si="0"/>
        <v>#DIV/0!</v>
      </c>
    </row>
    <row r="24" spans="1:6" s="6" customFormat="1" ht="99.75" hidden="1" customHeight="1" x14ac:dyDescent="0.3">
      <c r="A24" s="52"/>
      <c r="B24" s="79" t="s">
        <v>97</v>
      </c>
      <c r="C24" s="53">
        <v>3240</v>
      </c>
      <c r="D24" s="54"/>
      <c r="E24" s="54"/>
      <c r="F24" s="43"/>
    </row>
    <row r="25" spans="1:6" s="6" customFormat="1" ht="39" customHeight="1" x14ac:dyDescent="0.3">
      <c r="A25" s="55">
        <v>2</v>
      </c>
      <c r="B25" s="56" t="s">
        <v>71</v>
      </c>
      <c r="C25" s="57"/>
      <c r="D25" s="58">
        <f>SUM(D27:D33)</f>
        <v>64628.700000000004</v>
      </c>
      <c r="E25" s="58">
        <f>SUM(E27:E33)</f>
        <v>60768.6</v>
      </c>
      <c r="F25" s="63">
        <f t="shared" si="0"/>
        <v>94.027266524005583</v>
      </c>
    </row>
    <row r="26" spans="1:6" s="6" customFormat="1" ht="50.25" customHeight="1" x14ac:dyDescent="0.3">
      <c r="A26" s="55"/>
      <c r="B26" s="67" t="s">
        <v>76</v>
      </c>
      <c r="C26" s="57"/>
      <c r="D26" s="66">
        <v>64628.7</v>
      </c>
      <c r="E26" s="66">
        <v>60768.6</v>
      </c>
      <c r="F26" s="99">
        <f t="shared" si="0"/>
        <v>94.027266524005597</v>
      </c>
    </row>
    <row r="27" spans="1:6" s="6" customFormat="1" ht="78.75" customHeight="1" x14ac:dyDescent="0.3">
      <c r="A27" s="51"/>
      <c r="B27" s="41" t="s">
        <v>77</v>
      </c>
      <c r="C27" s="48"/>
      <c r="D27" s="42">
        <v>30892.6</v>
      </c>
      <c r="E27" s="42">
        <v>30087.7</v>
      </c>
      <c r="F27" s="43">
        <f t="shared" si="0"/>
        <v>97.394521665382655</v>
      </c>
    </row>
    <row r="28" spans="1:6" s="6" customFormat="1" ht="72" customHeight="1" x14ac:dyDescent="0.3">
      <c r="A28" s="51"/>
      <c r="B28" s="2" t="s">
        <v>78</v>
      </c>
      <c r="C28" s="48"/>
      <c r="D28" s="42">
        <v>26481.7</v>
      </c>
      <c r="E28" s="42">
        <v>23709.200000000001</v>
      </c>
      <c r="F28" s="43">
        <f>SUM(E28*100/D28)</f>
        <v>89.530505972048616</v>
      </c>
    </row>
    <row r="29" spans="1:6" s="6" customFormat="1" ht="47.25" customHeight="1" x14ac:dyDescent="0.3">
      <c r="A29" s="51"/>
      <c r="B29" s="3" t="s">
        <v>79</v>
      </c>
      <c r="C29" s="48"/>
      <c r="D29" s="42">
        <v>730</v>
      </c>
      <c r="E29" s="42">
        <v>688.4</v>
      </c>
      <c r="F29" s="43">
        <f t="shared" si="0"/>
        <v>94.301369863013704</v>
      </c>
    </row>
    <row r="30" spans="1:6" s="6" customFormat="1" ht="53.25" hidden="1" customHeight="1" x14ac:dyDescent="0.3">
      <c r="A30" s="51"/>
      <c r="B30" s="2" t="s">
        <v>6</v>
      </c>
      <c r="C30" s="48"/>
      <c r="D30" s="42">
        <v>0</v>
      </c>
      <c r="E30" s="42"/>
      <c r="F30" s="43" t="e">
        <f t="shared" si="0"/>
        <v>#DIV/0!</v>
      </c>
    </row>
    <row r="31" spans="1:6" s="6" customFormat="1" ht="36.75" customHeight="1" x14ac:dyDescent="0.3">
      <c r="A31" s="51"/>
      <c r="B31" s="3" t="s">
        <v>80</v>
      </c>
      <c r="C31" s="48"/>
      <c r="D31" s="42">
        <v>3058.4</v>
      </c>
      <c r="E31" s="42">
        <v>2913.4</v>
      </c>
      <c r="F31" s="43">
        <f t="shared" si="0"/>
        <v>95.2589589327753</v>
      </c>
    </row>
    <row r="32" spans="1:6" s="6" customFormat="1" ht="40.5" customHeight="1" x14ac:dyDescent="0.3">
      <c r="A32" s="52"/>
      <c r="B32" s="4" t="s">
        <v>81</v>
      </c>
      <c r="C32" s="53"/>
      <c r="D32" s="54">
        <v>2969.7</v>
      </c>
      <c r="E32" s="54">
        <v>2968.7</v>
      </c>
      <c r="F32" s="43">
        <f t="shared" si="0"/>
        <v>99.966326564972903</v>
      </c>
    </row>
    <row r="33" spans="1:6" s="6" customFormat="1" ht="91.5" customHeight="1" x14ac:dyDescent="0.3">
      <c r="A33" s="5"/>
      <c r="B33" s="2" t="s">
        <v>82</v>
      </c>
      <c r="C33" s="1"/>
      <c r="D33" s="7">
        <v>496.3</v>
      </c>
      <c r="E33" s="7">
        <v>401.2</v>
      </c>
      <c r="F33" s="43">
        <f t="shared" ref="F33" si="1">SUM(E33*100/D33)</f>
        <v>80.838202699979846</v>
      </c>
    </row>
    <row r="34" spans="1:6" s="6" customFormat="1" ht="31.2" x14ac:dyDescent="0.3">
      <c r="A34" s="27">
        <v>3</v>
      </c>
      <c r="B34" s="32" t="s">
        <v>70</v>
      </c>
      <c r="C34" s="59"/>
      <c r="D34" s="30">
        <f>SUM(D35:D38)</f>
        <v>44066.9</v>
      </c>
      <c r="E34" s="30">
        <f>SUM(E35:E38)</f>
        <v>44024.9</v>
      </c>
      <c r="F34" s="43">
        <f t="shared" si="0"/>
        <v>99.904690368507886</v>
      </c>
    </row>
    <row r="35" spans="1:6" s="6" customFormat="1" ht="75.75" hidden="1" customHeight="1" x14ac:dyDescent="0.3">
      <c r="A35" s="5"/>
      <c r="B35" s="2" t="s">
        <v>7</v>
      </c>
      <c r="C35" s="1">
        <v>60580</v>
      </c>
      <c r="D35" s="7">
        <v>0</v>
      </c>
      <c r="E35" s="7">
        <v>0</v>
      </c>
      <c r="F35" s="43" t="e">
        <f t="shared" si="0"/>
        <v>#DIV/0!</v>
      </c>
    </row>
    <row r="36" spans="1:6" s="6" customFormat="1" ht="61.5" customHeight="1" x14ac:dyDescent="0.3">
      <c r="A36" s="5"/>
      <c r="B36" s="2" t="s">
        <v>22</v>
      </c>
      <c r="C36" s="1"/>
      <c r="D36" s="7">
        <v>42703.1</v>
      </c>
      <c r="E36" s="7">
        <v>42661.1</v>
      </c>
      <c r="F36" s="43">
        <f t="shared" si="0"/>
        <v>99.90164648468145</v>
      </c>
    </row>
    <row r="37" spans="1:6" s="6" customFormat="1" ht="42.75" hidden="1" customHeight="1" x14ac:dyDescent="0.3">
      <c r="A37" s="5"/>
      <c r="B37" s="2" t="s">
        <v>8</v>
      </c>
      <c r="C37" s="1"/>
      <c r="D37" s="7">
        <v>0</v>
      </c>
      <c r="E37" s="7">
        <v>0</v>
      </c>
      <c r="F37" s="43" t="e">
        <f t="shared" si="0"/>
        <v>#DIV/0!</v>
      </c>
    </row>
    <row r="38" spans="1:6" s="6" customFormat="1" ht="54" customHeight="1" x14ac:dyDescent="0.3">
      <c r="A38" s="5"/>
      <c r="B38" s="68" t="s">
        <v>63</v>
      </c>
      <c r="C38" s="1"/>
      <c r="D38" s="7">
        <v>1363.8</v>
      </c>
      <c r="E38" s="7">
        <v>1363.8</v>
      </c>
      <c r="F38" s="43">
        <f t="shared" si="0"/>
        <v>100</v>
      </c>
    </row>
    <row r="39" spans="1:6" s="73" customFormat="1" ht="66.75" customHeight="1" x14ac:dyDescent="0.3">
      <c r="A39" s="75">
        <v>4</v>
      </c>
      <c r="B39" s="60" t="s">
        <v>99</v>
      </c>
      <c r="C39" s="61"/>
      <c r="D39" s="76">
        <f>SUM(D40)</f>
        <v>3453</v>
      </c>
      <c r="E39" s="76">
        <f>SUM(E40)</f>
        <v>2243.4</v>
      </c>
      <c r="F39" s="63">
        <f t="shared" ref="F39:F40" si="2">SUM(E39*100/D39)</f>
        <v>64.969591659426584</v>
      </c>
    </row>
    <row r="40" spans="1:6" s="73" customFormat="1" ht="54" customHeight="1" x14ac:dyDescent="0.3">
      <c r="A40" s="72"/>
      <c r="B40" s="89" t="s">
        <v>98</v>
      </c>
      <c r="C40" s="70"/>
      <c r="D40" s="74">
        <v>3453</v>
      </c>
      <c r="E40" s="74">
        <v>2243.4</v>
      </c>
      <c r="F40" s="78">
        <f t="shared" si="2"/>
        <v>64.969591659426584</v>
      </c>
    </row>
    <row r="41" spans="1:6" s="6" customFormat="1" ht="54" customHeight="1" x14ac:dyDescent="0.3">
      <c r="A41" s="27">
        <v>5</v>
      </c>
      <c r="B41" s="60" t="s">
        <v>69</v>
      </c>
      <c r="C41" s="61"/>
      <c r="D41" s="30">
        <f>SUM(D42:D44)</f>
        <v>379.9</v>
      </c>
      <c r="E41" s="30">
        <f>SUM(E42:E44)</f>
        <v>379.9</v>
      </c>
      <c r="F41" s="63">
        <f t="shared" si="0"/>
        <v>100</v>
      </c>
    </row>
    <row r="42" spans="1:6" s="6" customFormat="1" ht="132" customHeight="1" x14ac:dyDescent="0.3">
      <c r="A42" s="5"/>
      <c r="B42" s="2" t="s">
        <v>3</v>
      </c>
      <c r="C42" s="1"/>
      <c r="D42" s="7">
        <v>137.5</v>
      </c>
      <c r="E42" s="7">
        <v>137.5</v>
      </c>
      <c r="F42" s="43">
        <f t="shared" si="0"/>
        <v>100</v>
      </c>
    </row>
    <row r="43" spans="1:6" s="6" customFormat="1" ht="45" hidden="1" customHeight="1" x14ac:dyDescent="0.3">
      <c r="A43" s="5"/>
      <c r="B43" s="2" t="s">
        <v>57</v>
      </c>
      <c r="C43" s="1" t="s">
        <v>56</v>
      </c>
      <c r="D43" s="7"/>
      <c r="E43" s="7"/>
      <c r="F43" s="43" t="e">
        <f t="shared" si="0"/>
        <v>#DIV/0!</v>
      </c>
    </row>
    <row r="44" spans="1:6" s="6" customFormat="1" ht="45" customHeight="1" x14ac:dyDescent="0.3">
      <c r="A44" s="72"/>
      <c r="B44" s="91" t="s">
        <v>85</v>
      </c>
      <c r="C44" s="1"/>
      <c r="D44" s="7">
        <v>242.4</v>
      </c>
      <c r="E44" s="7">
        <v>242.4</v>
      </c>
      <c r="F44" s="43">
        <f t="shared" si="0"/>
        <v>100</v>
      </c>
    </row>
    <row r="45" spans="1:6" s="6" customFormat="1" ht="31.2" x14ac:dyDescent="0.3">
      <c r="A45" s="27">
        <v>6</v>
      </c>
      <c r="B45" s="32" t="s">
        <v>9</v>
      </c>
      <c r="C45" s="61"/>
      <c r="D45" s="30">
        <f>SUM(D46:D49)</f>
        <v>7065.3000000000011</v>
      </c>
      <c r="E45" s="30">
        <f>SUM(E46:E49)</f>
        <v>6951.6</v>
      </c>
      <c r="F45" s="63">
        <f t="shared" si="0"/>
        <v>98.3907265084285</v>
      </c>
    </row>
    <row r="46" spans="1:6" s="6" customFormat="1" ht="48.75" customHeight="1" x14ac:dyDescent="0.3">
      <c r="A46" s="75"/>
      <c r="B46" s="89" t="s">
        <v>100</v>
      </c>
      <c r="C46" s="1"/>
      <c r="D46" s="7">
        <v>1015.1</v>
      </c>
      <c r="E46" s="7">
        <v>901.6</v>
      </c>
      <c r="F46" s="43">
        <f t="shared" si="0"/>
        <v>88.818835582701212</v>
      </c>
    </row>
    <row r="47" spans="1:6" s="6" customFormat="1" ht="108" customHeight="1" x14ac:dyDescent="0.3">
      <c r="A47" s="75"/>
      <c r="B47" s="89" t="s">
        <v>101</v>
      </c>
      <c r="C47" s="1"/>
      <c r="D47" s="7">
        <v>4232.6000000000004</v>
      </c>
      <c r="E47" s="7">
        <v>4232.5</v>
      </c>
      <c r="F47" s="43">
        <f t="shared" si="0"/>
        <v>99.997637386003859</v>
      </c>
    </row>
    <row r="48" spans="1:6" s="6" customFormat="1" ht="43.5" customHeight="1" x14ac:dyDescent="0.3">
      <c r="A48" s="75"/>
      <c r="B48" s="89" t="s">
        <v>102</v>
      </c>
      <c r="C48" s="1"/>
      <c r="D48" s="7">
        <v>1817.6</v>
      </c>
      <c r="E48" s="7">
        <v>1817.5</v>
      </c>
      <c r="F48" s="43">
        <f t="shared" si="0"/>
        <v>99.994498239436624</v>
      </c>
    </row>
    <row r="49" spans="1:6" s="6" customFormat="1" ht="71.25" hidden="1" customHeight="1" x14ac:dyDescent="0.3">
      <c r="A49" s="5"/>
      <c r="B49" s="29" t="s">
        <v>50</v>
      </c>
      <c r="C49" s="1" t="s">
        <v>49</v>
      </c>
      <c r="D49" s="7">
        <v>0</v>
      </c>
      <c r="E49" s="7">
        <v>0</v>
      </c>
      <c r="F49" s="43" t="e">
        <f t="shared" si="0"/>
        <v>#DIV/0!</v>
      </c>
    </row>
    <row r="50" spans="1:6" s="6" customFormat="1" ht="32.25" hidden="1" customHeight="1" x14ac:dyDescent="0.3">
      <c r="A50" s="5"/>
      <c r="B50" s="3" t="s">
        <v>23</v>
      </c>
      <c r="C50" s="1" t="s">
        <v>24</v>
      </c>
      <c r="D50" s="7">
        <v>0</v>
      </c>
      <c r="E50" s="7">
        <v>0</v>
      </c>
      <c r="F50" s="43" t="e">
        <f t="shared" si="0"/>
        <v>#DIV/0!</v>
      </c>
    </row>
    <row r="51" spans="1:6" s="6" customFormat="1" ht="91.5" hidden="1" customHeight="1" x14ac:dyDescent="0.3">
      <c r="A51" s="5"/>
      <c r="B51" s="2" t="s">
        <v>3</v>
      </c>
      <c r="C51" s="1">
        <v>60820</v>
      </c>
      <c r="D51" s="7">
        <v>0</v>
      </c>
      <c r="E51" s="7">
        <v>0</v>
      </c>
      <c r="F51" s="43" t="e">
        <f t="shared" si="0"/>
        <v>#DIV/0!</v>
      </c>
    </row>
    <row r="52" spans="1:6" s="6" customFormat="1" ht="46.8" x14ac:dyDescent="0.3">
      <c r="A52" s="27">
        <v>7</v>
      </c>
      <c r="B52" s="32" t="s">
        <v>10</v>
      </c>
      <c r="C52" s="61"/>
      <c r="D52" s="30">
        <f>SUM(D53:D54)</f>
        <v>2011.6</v>
      </c>
      <c r="E52" s="30">
        <f>SUM(E53:E54)</f>
        <v>1930.9</v>
      </c>
      <c r="F52" s="63">
        <f t="shared" si="0"/>
        <v>95.988268045337051</v>
      </c>
    </row>
    <row r="53" spans="1:6" s="6" customFormat="1" ht="60" customHeight="1" x14ac:dyDescent="0.3">
      <c r="A53" s="72"/>
      <c r="B53" s="89" t="s">
        <v>103</v>
      </c>
      <c r="C53" s="1"/>
      <c r="D53" s="7">
        <v>729.8</v>
      </c>
      <c r="E53" s="7">
        <v>649.20000000000005</v>
      </c>
      <c r="F53" s="43">
        <f t="shared" si="0"/>
        <v>88.955878322828184</v>
      </c>
    </row>
    <row r="54" spans="1:6" s="6" customFormat="1" ht="32.25" customHeight="1" x14ac:dyDescent="0.3">
      <c r="A54" s="72"/>
      <c r="B54" s="89" t="s">
        <v>104</v>
      </c>
      <c r="C54" s="1"/>
      <c r="D54" s="7">
        <v>1281.8</v>
      </c>
      <c r="E54" s="7">
        <v>1281.7</v>
      </c>
      <c r="F54" s="43">
        <f t="shared" si="0"/>
        <v>99.992198470900306</v>
      </c>
    </row>
    <row r="55" spans="1:6" s="28" customFormat="1" ht="56.25" customHeight="1" x14ac:dyDescent="0.3">
      <c r="A55" s="27">
        <v>8</v>
      </c>
      <c r="B55" s="62" t="s">
        <v>68</v>
      </c>
      <c r="C55" s="80"/>
      <c r="D55" s="30">
        <f>SUM(D56:D57)</f>
        <v>5907.9</v>
      </c>
      <c r="E55" s="30">
        <f>SUM(E56:E57)</f>
        <v>5907.9</v>
      </c>
      <c r="F55" s="63">
        <f t="shared" si="0"/>
        <v>100</v>
      </c>
    </row>
    <row r="56" spans="1:6" s="28" customFormat="1" ht="27" customHeight="1" x14ac:dyDescent="0.3">
      <c r="A56" s="75"/>
      <c r="B56" s="89" t="s">
        <v>105</v>
      </c>
      <c r="C56" s="69"/>
      <c r="D56" s="7">
        <v>5907.9</v>
      </c>
      <c r="E56" s="7">
        <v>5907.9</v>
      </c>
      <c r="F56" s="43">
        <f t="shared" si="0"/>
        <v>100</v>
      </c>
    </row>
    <row r="57" spans="1:6" s="28" customFormat="1" ht="45" customHeight="1" x14ac:dyDescent="0.3">
      <c r="A57" s="75"/>
      <c r="B57" s="89" t="s">
        <v>16</v>
      </c>
      <c r="C57" s="1"/>
      <c r="D57" s="7">
        <v>0</v>
      </c>
      <c r="E57" s="7">
        <v>0</v>
      </c>
      <c r="F57" s="100" t="s">
        <v>112</v>
      </c>
    </row>
    <row r="58" spans="1:6" s="6" customFormat="1" ht="90" customHeight="1" x14ac:dyDescent="0.3">
      <c r="A58" s="27">
        <v>9</v>
      </c>
      <c r="B58" s="32" t="s">
        <v>67</v>
      </c>
      <c r="C58" s="61"/>
      <c r="D58" s="30">
        <f>D59+D60+D62+D61</f>
        <v>18612.7</v>
      </c>
      <c r="E58" s="30">
        <f>E59+E60+E62</f>
        <v>18603.5</v>
      </c>
      <c r="F58" s="63">
        <f t="shared" si="0"/>
        <v>99.950571384054967</v>
      </c>
    </row>
    <row r="59" spans="1:6" s="6" customFormat="1" ht="56.25" customHeight="1" x14ac:dyDescent="0.3">
      <c r="A59" s="5"/>
      <c r="B59" s="2" t="s">
        <v>11</v>
      </c>
      <c r="C59" s="1"/>
      <c r="D59" s="7">
        <v>1460</v>
      </c>
      <c r="E59" s="7">
        <v>1454.1</v>
      </c>
      <c r="F59" s="43">
        <f t="shared" si="0"/>
        <v>99.595890410958901</v>
      </c>
    </row>
    <row r="60" spans="1:6" s="6" customFormat="1" ht="126.75" customHeight="1" x14ac:dyDescent="0.3">
      <c r="A60" s="5"/>
      <c r="B60" s="3" t="s">
        <v>12</v>
      </c>
      <c r="C60" s="1"/>
      <c r="D60" s="7">
        <v>16229</v>
      </c>
      <c r="E60" s="7">
        <v>16229</v>
      </c>
      <c r="F60" s="43">
        <f t="shared" si="0"/>
        <v>100</v>
      </c>
    </row>
    <row r="61" spans="1:6" s="6" customFormat="1" ht="66" hidden="1" customHeight="1" x14ac:dyDescent="0.3">
      <c r="A61" s="5"/>
      <c r="B61" s="3" t="s">
        <v>21</v>
      </c>
      <c r="C61" s="1"/>
      <c r="D61" s="7">
        <v>0</v>
      </c>
      <c r="E61" s="7">
        <v>0</v>
      </c>
      <c r="F61" s="43" t="e">
        <f t="shared" si="0"/>
        <v>#DIV/0!</v>
      </c>
    </row>
    <row r="62" spans="1:6" s="6" customFormat="1" ht="105.75" customHeight="1" x14ac:dyDescent="0.3">
      <c r="A62" s="5"/>
      <c r="B62" s="3" t="s">
        <v>106</v>
      </c>
      <c r="C62" s="1"/>
      <c r="D62" s="7">
        <v>923.7</v>
      </c>
      <c r="E62" s="7">
        <v>920.4</v>
      </c>
      <c r="F62" s="43">
        <f t="shared" si="0"/>
        <v>99.642741149723932</v>
      </c>
    </row>
    <row r="63" spans="1:6" s="6" customFormat="1" ht="69" hidden="1" customHeight="1" x14ac:dyDescent="0.3">
      <c r="A63" s="27">
        <v>10</v>
      </c>
      <c r="B63" s="32" t="s">
        <v>66</v>
      </c>
      <c r="C63" s="61"/>
      <c r="D63" s="30">
        <f>D64</f>
        <v>0</v>
      </c>
      <c r="E63" s="30">
        <f>E64</f>
        <v>0</v>
      </c>
      <c r="F63" s="43" t="e">
        <f t="shared" si="0"/>
        <v>#DIV/0!</v>
      </c>
    </row>
    <row r="64" spans="1:6" s="6" customFormat="1" ht="36.75" hidden="1" customHeight="1" x14ac:dyDescent="0.3">
      <c r="A64" s="5"/>
      <c r="B64" s="2" t="s">
        <v>61</v>
      </c>
      <c r="C64" s="1">
        <v>2950</v>
      </c>
      <c r="D64" s="7">
        <v>0</v>
      </c>
      <c r="E64" s="7">
        <v>0</v>
      </c>
      <c r="F64" s="43" t="e">
        <f t="shared" si="0"/>
        <v>#DIV/0!</v>
      </c>
    </row>
    <row r="65" spans="1:6" s="6" customFormat="1" ht="31.2" hidden="1" x14ac:dyDescent="0.3">
      <c r="A65" s="27">
        <v>10</v>
      </c>
      <c r="B65" s="32" t="s">
        <v>13</v>
      </c>
      <c r="C65" s="61"/>
      <c r="D65" s="30">
        <f>D66+D67+D68</f>
        <v>0</v>
      </c>
      <c r="E65" s="30">
        <f>E66+E67+E68</f>
        <v>0</v>
      </c>
      <c r="F65" s="43" t="e">
        <f t="shared" si="0"/>
        <v>#DIV/0!</v>
      </c>
    </row>
    <row r="66" spans="1:6" s="6" customFormat="1" ht="116.25" hidden="1" customHeight="1" x14ac:dyDescent="0.3">
      <c r="A66" s="5"/>
      <c r="B66" s="3" t="s">
        <v>14</v>
      </c>
      <c r="C66" s="1">
        <v>60480</v>
      </c>
      <c r="D66" s="7">
        <v>0</v>
      </c>
      <c r="E66" s="7">
        <v>0</v>
      </c>
      <c r="F66" s="43" t="e">
        <f t="shared" si="0"/>
        <v>#DIV/0!</v>
      </c>
    </row>
    <row r="67" spans="1:6" s="6" customFormat="1" ht="15.6" hidden="1" x14ac:dyDescent="0.3">
      <c r="A67" s="5"/>
      <c r="B67" s="2" t="s">
        <v>15</v>
      </c>
      <c r="C67" s="1">
        <v>60460</v>
      </c>
      <c r="D67" s="7">
        <v>0</v>
      </c>
      <c r="E67" s="7">
        <v>0</v>
      </c>
      <c r="F67" s="43" t="e">
        <f t="shared" si="0"/>
        <v>#DIV/0!</v>
      </c>
    </row>
    <row r="68" spans="1:6" s="6" customFormat="1" ht="46.5" hidden="1" customHeight="1" x14ac:dyDescent="0.3">
      <c r="A68" s="5"/>
      <c r="B68" s="2" t="s">
        <v>16</v>
      </c>
      <c r="C68" s="1">
        <v>62470</v>
      </c>
      <c r="D68" s="7">
        <v>0</v>
      </c>
      <c r="E68" s="7">
        <v>0</v>
      </c>
      <c r="F68" s="43" t="e">
        <f t="shared" si="0"/>
        <v>#DIV/0!</v>
      </c>
    </row>
    <row r="69" spans="1:6" s="6" customFormat="1" ht="46.8" hidden="1" x14ac:dyDescent="0.3">
      <c r="A69" s="27">
        <v>11</v>
      </c>
      <c r="B69" s="32" t="s">
        <v>17</v>
      </c>
      <c r="C69" s="61"/>
      <c r="D69" s="30">
        <f>D70</f>
        <v>0</v>
      </c>
      <c r="E69" s="30">
        <f>E70</f>
        <v>0</v>
      </c>
      <c r="F69" s="43" t="e">
        <f t="shared" si="0"/>
        <v>#DIV/0!</v>
      </c>
    </row>
    <row r="70" spans="1:6" s="6" customFormat="1" ht="46.8" hidden="1" x14ac:dyDescent="0.3">
      <c r="A70" s="5"/>
      <c r="B70" s="2" t="s">
        <v>18</v>
      </c>
      <c r="C70" s="1" t="s">
        <v>25</v>
      </c>
      <c r="D70" s="7">
        <v>0</v>
      </c>
      <c r="E70" s="7">
        <v>0</v>
      </c>
      <c r="F70" s="43" t="e">
        <f t="shared" si="0"/>
        <v>#DIV/0!</v>
      </c>
    </row>
    <row r="71" spans="1:6" s="6" customFormat="1" ht="72" customHeight="1" x14ac:dyDescent="0.3">
      <c r="A71" s="27">
        <v>10</v>
      </c>
      <c r="B71" s="32" t="s">
        <v>83</v>
      </c>
      <c r="C71" s="61"/>
      <c r="D71" s="30">
        <f>D72+D73</f>
        <v>1011422.7</v>
      </c>
      <c r="E71" s="30">
        <f>E72+E73</f>
        <v>1001800.9</v>
      </c>
      <c r="F71" s="63">
        <f t="shared" si="0"/>
        <v>99.048686567940393</v>
      </c>
    </row>
    <row r="72" spans="1:6" s="6" customFormat="1" ht="31.2" x14ac:dyDescent="0.3">
      <c r="A72" s="27"/>
      <c r="B72" s="2" t="s">
        <v>60</v>
      </c>
      <c r="C72" s="1"/>
      <c r="D72" s="7">
        <v>1001822.7</v>
      </c>
      <c r="E72" s="7">
        <v>1001800.9</v>
      </c>
      <c r="F72" s="43">
        <f t="shared" si="0"/>
        <v>99.997823966256703</v>
      </c>
    </row>
    <row r="73" spans="1:6" s="6" customFormat="1" ht="31.2" x14ac:dyDescent="0.3">
      <c r="A73" s="5"/>
      <c r="B73" s="2" t="s">
        <v>59</v>
      </c>
      <c r="C73" s="1"/>
      <c r="D73" s="7">
        <v>9600</v>
      </c>
      <c r="E73" s="7">
        <v>0</v>
      </c>
      <c r="F73" s="43">
        <f t="shared" si="0"/>
        <v>0</v>
      </c>
    </row>
    <row r="74" spans="1:6" s="73" customFormat="1" ht="46.8" x14ac:dyDescent="0.3">
      <c r="A74" s="75">
        <v>11</v>
      </c>
      <c r="B74" s="77" t="s">
        <v>86</v>
      </c>
      <c r="C74" s="70"/>
      <c r="D74" s="76">
        <f>SUM(D75)</f>
        <v>24031.8</v>
      </c>
      <c r="E74" s="76">
        <f>SUM(E75)</f>
        <v>24031.8</v>
      </c>
      <c r="F74" s="78">
        <f>SUM(F71)</f>
        <v>99.048686567940393</v>
      </c>
    </row>
    <row r="75" spans="1:6" s="73" customFormat="1" ht="31.2" x14ac:dyDescent="0.3">
      <c r="A75" s="72"/>
      <c r="B75" s="71" t="s">
        <v>61</v>
      </c>
      <c r="C75" s="70"/>
      <c r="D75" s="74">
        <v>24031.8</v>
      </c>
      <c r="E75" s="74">
        <v>24031.8</v>
      </c>
      <c r="F75" s="78">
        <f t="shared" si="0"/>
        <v>100</v>
      </c>
    </row>
    <row r="76" spans="1:6" s="6" customFormat="1" ht="72" customHeight="1" x14ac:dyDescent="0.3">
      <c r="A76" s="27">
        <v>12</v>
      </c>
      <c r="B76" s="32" t="s">
        <v>84</v>
      </c>
      <c r="C76" s="61"/>
      <c r="D76" s="30">
        <f>SUM(D77)</f>
        <v>22367.7</v>
      </c>
      <c r="E76" s="30">
        <f>SUM(E77)</f>
        <v>22006.2</v>
      </c>
      <c r="F76" s="43">
        <f t="shared" ref="F76" si="3">SUM(E76*100/D76)</f>
        <v>98.383830255234102</v>
      </c>
    </row>
    <row r="77" spans="1:6" s="6" customFormat="1" ht="54" customHeight="1" x14ac:dyDescent="0.3">
      <c r="A77" s="75"/>
      <c r="B77" s="89" t="s">
        <v>107</v>
      </c>
      <c r="C77" s="1"/>
      <c r="D77" s="7">
        <v>22367.7</v>
      </c>
      <c r="E77" s="7">
        <v>22006.2</v>
      </c>
      <c r="F77" s="43">
        <f t="shared" si="0"/>
        <v>98.383830255234102</v>
      </c>
    </row>
    <row r="78" spans="1:6" s="6" customFormat="1" ht="24" customHeight="1" x14ac:dyDescent="0.3">
      <c r="A78" s="5" t="s">
        <v>58</v>
      </c>
      <c r="B78" s="32" t="s">
        <v>19</v>
      </c>
      <c r="C78" s="1"/>
      <c r="D78" s="30">
        <f>SUM(D6+D25+D34+D41+D45+D52+D55+D58+D71+D76+D74+D39)</f>
        <v>1922839.2000000002</v>
      </c>
      <c r="E78" s="76">
        <f>SUM(E6+E25+E34+E41+E45+E52+E55+E58+E71+E76+E74+E39)</f>
        <v>1906082.1</v>
      </c>
      <c r="F78" s="63">
        <f t="shared" ref="F78" si="4">SUM(E78*100/D78)</f>
        <v>99.128523071507999</v>
      </c>
    </row>
    <row r="79" spans="1:6" x14ac:dyDescent="0.35">
      <c r="A79" s="6"/>
      <c r="B79" s="6"/>
      <c r="C79" s="6"/>
      <c r="D79" s="6"/>
      <c r="E79" s="36"/>
      <c r="F79" s="40"/>
    </row>
    <row r="80" spans="1:6" hidden="1" x14ac:dyDescent="0.35">
      <c r="A80" s="6"/>
      <c r="B80" s="6"/>
      <c r="C80" s="6"/>
      <c r="D80" s="6"/>
      <c r="E80" s="36"/>
      <c r="F80" s="40"/>
    </row>
    <row r="81" spans="1:6" hidden="1" x14ac:dyDescent="0.35">
      <c r="A81" s="6"/>
      <c r="B81" s="6"/>
      <c r="C81" s="6"/>
      <c r="D81" s="6"/>
      <c r="E81" s="36"/>
      <c r="F81" s="40"/>
    </row>
    <row r="82" spans="1:6" hidden="1" x14ac:dyDescent="0.35">
      <c r="A82" s="6"/>
      <c r="B82" s="26" t="s">
        <v>53</v>
      </c>
      <c r="C82" s="6"/>
      <c r="D82" s="6"/>
      <c r="E82" s="36"/>
      <c r="F82" s="40"/>
    </row>
    <row r="83" spans="1:6" hidden="1" x14ac:dyDescent="0.35">
      <c r="A83" s="6"/>
      <c r="B83" s="26" t="s">
        <v>54</v>
      </c>
      <c r="C83" s="6"/>
      <c r="D83" s="6"/>
      <c r="E83" s="38" t="s">
        <v>55</v>
      </c>
      <c r="F83" s="40"/>
    </row>
    <row r="84" spans="1:6" ht="36" customHeight="1" x14ac:dyDescent="0.35">
      <c r="A84" s="6"/>
      <c r="B84" s="6"/>
      <c r="C84" s="6"/>
      <c r="D84" s="6"/>
      <c r="E84" s="38"/>
      <c r="F84" s="40"/>
    </row>
    <row r="85" spans="1:6" ht="15" customHeight="1" x14ac:dyDescent="0.35">
      <c r="A85" s="6"/>
      <c r="B85" s="92" t="s">
        <v>108</v>
      </c>
      <c r="C85" s="6"/>
      <c r="D85" s="6"/>
      <c r="E85" s="36"/>
      <c r="F85" s="40"/>
    </row>
    <row r="86" spans="1:6" hidden="1" x14ac:dyDescent="0.35">
      <c r="A86" s="6"/>
      <c r="B86" s="6"/>
      <c r="C86" s="6"/>
      <c r="D86" s="6"/>
      <c r="E86" s="36"/>
      <c r="F86" s="40"/>
    </row>
    <row r="87" spans="1:6" hidden="1" x14ac:dyDescent="0.35">
      <c r="A87" s="6"/>
      <c r="B87" s="6"/>
      <c r="C87" s="6"/>
      <c r="D87" s="6"/>
      <c r="E87" s="36"/>
      <c r="F87" s="40"/>
    </row>
    <row r="88" spans="1:6" hidden="1" x14ac:dyDescent="0.35">
      <c r="A88" s="6"/>
      <c r="B88" s="6"/>
      <c r="C88" s="6"/>
      <c r="D88" s="6"/>
      <c r="E88" s="36"/>
      <c r="F88" s="40"/>
    </row>
    <row r="89" spans="1:6" hidden="1" x14ac:dyDescent="0.35">
      <c r="E89" s="37"/>
      <c r="F89" s="40"/>
    </row>
    <row r="90" spans="1:6" ht="15" customHeight="1" x14ac:dyDescent="0.35">
      <c r="B90" s="33" t="s">
        <v>109</v>
      </c>
      <c r="C90" s="82" t="s">
        <v>65</v>
      </c>
      <c r="E90" s="37"/>
      <c r="F90" s="40"/>
    </row>
    <row r="91" spans="1:6" x14ac:dyDescent="0.35">
      <c r="B91" s="33" t="s">
        <v>64</v>
      </c>
      <c r="C91" s="82"/>
      <c r="E91" s="37"/>
      <c r="F91" s="40"/>
    </row>
    <row r="92" spans="1:6" ht="18.600000000000001" customHeight="1" x14ac:dyDescent="0.35">
      <c r="B92" s="34" t="s">
        <v>110</v>
      </c>
      <c r="C92" s="35"/>
      <c r="D92" s="64"/>
      <c r="E92" s="65"/>
      <c r="F92" s="64" t="s">
        <v>111</v>
      </c>
    </row>
    <row r="93" spans="1:6" x14ac:dyDescent="0.35">
      <c r="E93" s="37"/>
    </row>
    <row r="94" spans="1:6" x14ac:dyDescent="0.35">
      <c r="E94" s="37"/>
    </row>
    <row r="95" spans="1:6" x14ac:dyDescent="0.35">
      <c r="E95" s="37"/>
    </row>
    <row r="96" spans="1:6" x14ac:dyDescent="0.35">
      <c r="E96" s="37"/>
    </row>
    <row r="97" spans="5:5" x14ac:dyDescent="0.35">
      <c r="E97" s="37"/>
    </row>
    <row r="98" spans="5:5" x14ac:dyDescent="0.35">
      <c r="E98" s="37"/>
    </row>
    <row r="99" spans="5:5" x14ac:dyDescent="0.35">
      <c r="E99" s="37"/>
    </row>
    <row r="100" spans="5:5" x14ac:dyDescent="0.35">
      <c r="E100" s="37"/>
    </row>
    <row r="101" spans="5:5" x14ac:dyDescent="0.35">
      <c r="E101" s="37"/>
    </row>
    <row r="102" spans="5:5" x14ac:dyDescent="0.35">
      <c r="E102" s="37"/>
    </row>
    <row r="103" spans="5:5" x14ac:dyDescent="0.35">
      <c r="E103" s="37"/>
    </row>
    <row r="104" spans="5:5" x14ac:dyDescent="0.35">
      <c r="E104" s="37"/>
    </row>
    <row r="105" spans="5:5" x14ac:dyDescent="0.35">
      <c r="E105" s="37"/>
    </row>
    <row r="106" spans="5:5" x14ac:dyDescent="0.35">
      <c r="E106" s="37"/>
    </row>
    <row r="107" spans="5:5" x14ac:dyDescent="0.35">
      <c r="E107" s="37"/>
    </row>
    <row r="108" spans="5:5" x14ac:dyDescent="0.35">
      <c r="E108" s="37"/>
    </row>
    <row r="109" spans="5:5" x14ac:dyDescent="0.35">
      <c r="E109" s="37"/>
    </row>
    <row r="110" spans="5:5" x14ac:dyDescent="0.35">
      <c r="E110" s="37"/>
    </row>
    <row r="111" spans="5:5" x14ac:dyDescent="0.35">
      <c r="E111" s="37"/>
    </row>
    <row r="112" spans="5:5" x14ac:dyDescent="0.35">
      <c r="E112" s="37"/>
    </row>
    <row r="113" spans="5:5" x14ac:dyDescent="0.35">
      <c r="E113" s="37"/>
    </row>
    <row r="114" spans="5:5" x14ac:dyDescent="0.35">
      <c r="E114" s="37"/>
    </row>
    <row r="115" spans="5:5" x14ac:dyDescent="0.35">
      <c r="E115" s="37"/>
    </row>
    <row r="116" spans="5:5" x14ac:dyDescent="0.35">
      <c r="E116" s="37"/>
    </row>
    <row r="117" spans="5:5" x14ac:dyDescent="0.35">
      <c r="E117" s="37"/>
    </row>
    <row r="118" spans="5:5" x14ac:dyDescent="0.35">
      <c r="E118" s="37"/>
    </row>
    <row r="119" spans="5:5" x14ac:dyDescent="0.35">
      <c r="E119" s="37"/>
    </row>
    <row r="120" spans="5:5" x14ac:dyDescent="0.35">
      <c r="E120" s="37"/>
    </row>
    <row r="121" spans="5:5" x14ac:dyDescent="0.35">
      <c r="E121" s="37"/>
    </row>
    <row r="122" spans="5:5" x14ac:dyDescent="0.35">
      <c r="E122" s="37"/>
    </row>
    <row r="123" spans="5:5" x14ac:dyDescent="0.35">
      <c r="E123" s="37"/>
    </row>
    <row r="124" spans="5:5" x14ac:dyDescent="0.35">
      <c r="E124" s="37"/>
    </row>
    <row r="125" spans="5:5" x14ac:dyDescent="0.35">
      <c r="E125" s="37"/>
    </row>
    <row r="126" spans="5:5" x14ac:dyDescent="0.35">
      <c r="E126" s="37"/>
    </row>
    <row r="127" spans="5:5" x14ac:dyDescent="0.35">
      <c r="E127" s="37"/>
    </row>
    <row r="128" spans="5:5" x14ac:dyDescent="0.35">
      <c r="E128" s="37"/>
    </row>
    <row r="129" spans="5:5" x14ac:dyDescent="0.35">
      <c r="E129" s="37"/>
    </row>
    <row r="130" spans="5:5" x14ac:dyDescent="0.35">
      <c r="E130" s="37"/>
    </row>
    <row r="131" spans="5:5" x14ac:dyDescent="0.35">
      <c r="E131" s="37"/>
    </row>
    <row r="132" spans="5:5" x14ac:dyDescent="0.35">
      <c r="E132" s="37"/>
    </row>
    <row r="133" spans="5:5" x14ac:dyDescent="0.35">
      <c r="E133" s="37"/>
    </row>
    <row r="134" spans="5:5" x14ac:dyDescent="0.35">
      <c r="E134" s="37"/>
    </row>
    <row r="135" spans="5:5" x14ac:dyDescent="0.35">
      <c r="E135" s="37"/>
    </row>
    <row r="136" spans="5:5" x14ac:dyDescent="0.35">
      <c r="E136" s="37"/>
    </row>
    <row r="137" spans="5:5" x14ac:dyDescent="0.35">
      <c r="E137" s="37"/>
    </row>
    <row r="138" spans="5:5" x14ac:dyDescent="0.35">
      <c r="E138" s="37"/>
    </row>
    <row r="139" spans="5:5" x14ac:dyDescent="0.35">
      <c r="E139" s="37"/>
    </row>
    <row r="140" spans="5:5" x14ac:dyDescent="0.35">
      <c r="E140" s="37"/>
    </row>
    <row r="141" spans="5:5" x14ac:dyDescent="0.35">
      <c r="E141" s="37"/>
    </row>
    <row r="142" spans="5:5" x14ac:dyDescent="0.35">
      <c r="E142" s="37"/>
    </row>
    <row r="143" spans="5:5" x14ac:dyDescent="0.35">
      <c r="E143" s="37"/>
    </row>
    <row r="144" spans="5:5" x14ac:dyDescent="0.35">
      <c r="E144" s="37"/>
    </row>
    <row r="145" spans="5:5" x14ac:dyDescent="0.35">
      <c r="E145" s="37"/>
    </row>
    <row r="146" spans="5:5" x14ac:dyDescent="0.35">
      <c r="E146" s="37"/>
    </row>
    <row r="147" spans="5:5" x14ac:dyDescent="0.35">
      <c r="E147" s="37"/>
    </row>
    <row r="148" spans="5:5" x14ac:dyDescent="0.35">
      <c r="E148" s="37"/>
    </row>
    <row r="149" spans="5:5" x14ac:dyDescent="0.35">
      <c r="E149" s="37"/>
    </row>
    <row r="150" spans="5:5" x14ac:dyDescent="0.35">
      <c r="E150" s="37"/>
    </row>
    <row r="151" spans="5:5" x14ac:dyDescent="0.35">
      <c r="E151" s="37"/>
    </row>
    <row r="152" spans="5:5" x14ac:dyDescent="0.35">
      <c r="E152" s="37"/>
    </row>
    <row r="153" spans="5:5" x14ac:dyDescent="0.35">
      <c r="E153" s="37"/>
    </row>
    <row r="154" spans="5:5" x14ac:dyDescent="0.35">
      <c r="E154" s="37"/>
    </row>
    <row r="155" spans="5:5" x14ac:dyDescent="0.35">
      <c r="E155" s="37"/>
    </row>
    <row r="156" spans="5:5" x14ac:dyDescent="0.35">
      <c r="E156" s="37"/>
    </row>
    <row r="157" spans="5:5" x14ac:dyDescent="0.35">
      <c r="E157" s="37"/>
    </row>
    <row r="158" spans="5:5" x14ac:dyDescent="0.35">
      <c r="E158" s="37"/>
    </row>
    <row r="159" spans="5:5" x14ac:dyDescent="0.35">
      <c r="E159" s="37"/>
    </row>
    <row r="160" spans="5:5" x14ac:dyDescent="0.35">
      <c r="E160" s="37"/>
    </row>
    <row r="161" spans="5:5" x14ac:dyDescent="0.35">
      <c r="E161" s="37"/>
    </row>
    <row r="162" spans="5:5" x14ac:dyDescent="0.35">
      <c r="E162" s="37"/>
    </row>
    <row r="163" spans="5:5" x14ac:dyDescent="0.35">
      <c r="E163" s="37"/>
    </row>
    <row r="164" spans="5:5" x14ac:dyDescent="0.35">
      <c r="E164" s="37"/>
    </row>
    <row r="165" spans="5:5" x14ac:dyDescent="0.35">
      <c r="E165" s="37"/>
    </row>
    <row r="166" spans="5:5" x14ac:dyDescent="0.35">
      <c r="E166" s="37"/>
    </row>
    <row r="167" spans="5:5" x14ac:dyDescent="0.35">
      <c r="E167" s="37"/>
    </row>
    <row r="168" spans="5:5" x14ac:dyDescent="0.35">
      <c r="E168" s="37"/>
    </row>
    <row r="169" spans="5:5" x14ac:dyDescent="0.35">
      <c r="E169" s="37"/>
    </row>
    <row r="170" spans="5:5" x14ac:dyDescent="0.35">
      <c r="E170" s="37"/>
    </row>
    <row r="171" spans="5:5" x14ac:dyDescent="0.35">
      <c r="E171" s="37"/>
    </row>
    <row r="172" spans="5:5" x14ac:dyDescent="0.35">
      <c r="E172" s="37"/>
    </row>
    <row r="173" spans="5:5" x14ac:dyDescent="0.35">
      <c r="E173" s="37"/>
    </row>
    <row r="174" spans="5:5" x14ac:dyDescent="0.35">
      <c r="E174" s="37"/>
    </row>
    <row r="175" spans="5:5" x14ac:dyDescent="0.35">
      <c r="E175" s="37"/>
    </row>
    <row r="176" spans="5:5" x14ac:dyDescent="0.35">
      <c r="E176" s="37"/>
    </row>
    <row r="177" spans="5:5" x14ac:dyDescent="0.35">
      <c r="E177" s="37"/>
    </row>
    <row r="178" spans="5:5" x14ac:dyDescent="0.35">
      <c r="E178" s="37"/>
    </row>
    <row r="179" spans="5:5" x14ac:dyDescent="0.35">
      <c r="E179" s="37"/>
    </row>
    <row r="180" spans="5:5" x14ac:dyDescent="0.35">
      <c r="E180" s="37"/>
    </row>
    <row r="181" spans="5:5" x14ac:dyDescent="0.35">
      <c r="E181" s="37"/>
    </row>
    <row r="182" spans="5:5" x14ac:dyDescent="0.35">
      <c r="E182" s="37"/>
    </row>
    <row r="183" spans="5:5" x14ac:dyDescent="0.35">
      <c r="E183" s="37"/>
    </row>
    <row r="184" spans="5:5" x14ac:dyDescent="0.35">
      <c r="E184" s="37"/>
    </row>
    <row r="185" spans="5:5" x14ac:dyDescent="0.35">
      <c r="E185" s="37"/>
    </row>
    <row r="186" spans="5:5" x14ac:dyDescent="0.35">
      <c r="E186" s="37"/>
    </row>
    <row r="187" spans="5:5" x14ac:dyDescent="0.35">
      <c r="E187" s="37"/>
    </row>
    <row r="188" spans="5:5" x14ac:dyDescent="0.35">
      <c r="E188" s="37"/>
    </row>
    <row r="189" spans="5:5" x14ac:dyDescent="0.35">
      <c r="E189" s="37"/>
    </row>
    <row r="190" spans="5:5" x14ac:dyDescent="0.35">
      <c r="E190" s="37"/>
    </row>
    <row r="191" spans="5:5" x14ac:dyDescent="0.35">
      <c r="E191" s="37"/>
    </row>
    <row r="192" spans="5:5" x14ac:dyDescent="0.35">
      <c r="E192" s="37"/>
    </row>
    <row r="193" spans="5:5" x14ac:dyDescent="0.35">
      <c r="E193" s="37"/>
    </row>
    <row r="194" spans="5:5" x14ac:dyDescent="0.35">
      <c r="E194" s="37"/>
    </row>
    <row r="195" spans="5:5" x14ac:dyDescent="0.35">
      <c r="E195" s="37"/>
    </row>
    <row r="196" spans="5:5" x14ac:dyDescent="0.35">
      <c r="E196" s="37"/>
    </row>
    <row r="197" spans="5:5" x14ac:dyDescent="0.35">
      <c r="E197" s="37"/>
    </row>
    <row r="198" spans="5:5" x14ac:dyDescent="0.35">
      <c r="E198" s="37"/>
    </row>
    <row r="199" spans="5:5" x14ac:dyDescent="0.35">
      <c r="E199" s="37"/>
    </row>
    <row r="200" spans="5:5" x14ac:dyDescent="0.35">
      <c r="E200" s="37"/>
    </row>
    <row r="201" spans="5:5" x14ac:dyDescent="0.35">
      <c r="E201" s="37"/>
    </row>
    <row r="202" spans="5:5" x14ac:dyDescent="0.35">
      <c r="E202" s="37"/>
    </row>
    <row r="203" spans="5:5" x14ac:dyDescent="0.35">
      <c r="E203" s="37"/>
    </row>
    <row r="204" spans="5:5" x14ac:dyDescent="0.35">
      <c r="E204" s="37"/>
    </row>
    <row r="205" spans="5:5" x14ac:dyDescent="0.35">
      <c r="E205" s="37"/>
    </row>
    <row r="206" spans="5:5" x14ac:dyDescent="0.35">
      <c r="E206" s="37"/>
    </row>
    <row r="207" spans="5:5" x14ac:dyDescent="0.35">
      <c r="E207" s="37"/>
    </row>
    <row r="208" spans="5:5" x14ac:dyDescent="0.35">
      <c r="E208" s="37"/>
    </row>
    <row r="209" spans="5:5" x14ac:dyDescent="0.35">
      <c r="E209" s="37"/>
    </row>
    <row r="210" spans="5:5" x14ac:dyDescent="0.35">
      <c r="E210" s="37"/>
    </row>
    <row r="211" spans="5:5" x14ac:dyDescent="0.35">
      <c r="E211" s="37"/>
    </row>
    <row r="212" spans="5:5" x14ac:dyDescent="0.35">
      <c r="E212" s="37"/>
    </row>
    <row r="213" spans="5:5" x14ac:dyDescent="0.35">
      <c r="E213" s="37"/>
    </row>
    <row r="214" spans="5:5" x14ac:dyDescent="0.35">
      <c r="E214" s="37"/>
    </row>
    <row r="215" spans="5:5" x14ac:dyDescent="0.35">
      <c r="E215" s="37"/>
    </row>
    <row r="216" spans="5:5" x14ac:dyDescent="0.35">
      <c r="E216" s="37"/>
    </row>
    <row r="217" spans="5:5" x14ac:dyDescent="0.35">
      <c r="E217" s="37"/>
    </row>
    <row r="218" spans="5:5" x14ac:dyDescent="0.35">
      <c r="E218" s="37"/>
    </row>
    <row r="219" spans="5:5" x14ac:dyDescent="0.35">
      <c r="E219" s="37"/>
    </row>
    <row r="220" spans="5:5" x14ac:dyDescent="0.35">
      <c r="E220" s="37"/>
    </row>
    <row r="221" spans="5:5" x14ac:dyDescent="0.35">
      <c r="E221" s="37"/>
    </row>
    <row r="222" spans="5:5" x14ac:dyDescent="0.35">
      <c r="E222" s="37"/>
    </row>
    <row r="223" spans="5:5" x14ac:dyDescent="0.35">
      <c r="E223" s="37"/>
    </row>
    <row r="224" spans="5:5" x14ac:dyDescent="0.35">
      <c r="E224" s="37"/>
    </row>
    <row r="225" spans="5:5" x14ac:dyDescent="0.35">
      <c r="E225" s="37"/>
    </row>
    <row r="226" spans="5:5" x14ac:dyDescent="0.35">
      <c r="E226" s="37"/>
    </row>
    <row r="227" spans="5:5" x14ac:dyDescent="0.35">
      <c r="E227" s="37"/>
    </row>
    <row r="228" spans="5:5" x14ac:dyDescent="0.35">
      <c r="E228" s="37"/>
    </row>
    <row r="229" spans="5:5" x14ac:dyDescent="0.35">
      <c r="E229" s="37"/>
    </row>
    <row r="230" spans="5:5" x14ac:dyDescent="0.35">
      <c r="E230" s="37"/>
    </row>
    <row r="231" spans="5:5" x14ac:dyDescent="0.35">
      <c r="E231" s="37"/>
    </row>
    <row r="232" spans="5:5" x14ac:dyDescent="0.35">
      <c r="E232" s="37"/>
    </row>
    <row r="233" spans="5:5" x14ac:dyDescent="0.35">
      <c r="E233" s="37"/>
    </row>
    <row r="234" spans="5:5" x14ac:dyDescent="0.35">
      <c r="E234" s="37"/>
    </row>
    <row r="235" spans="5:5" x14ac:dyDescent="0.35">
      <c r="E235" s="37"/>
    </row>
    <row r="236" spans="5:5" x14ac:dyDescent="0.35">
      <c r="E236" s="37"/>
    </row>
    <row r="237" spans="5:5" x14ac:dyDescent="0.35">
      <c r="E237" s="37"/>
    </row>
    <row r="238" spans="5:5" x14ac:dyDescent="0.35">
      <c r="E238" s="37"/>
    </row>
    <row r="239" spans="5:5" x14ac:dyDescent="0.35">
      <c r="E239" s="37"/>
    </row>
    <row r="240" spans="5:5" x14ac:dyDescent="0.35">
      <c r="E240" s="37"/>
    </row>
    <row r="241" spans="5:5" x14ac:dyDescent="0.35">
      <c r="E241" s="37"/>
    </row>
    <row r="242" spans="5:5" x14ac:dyDescent="0.35">
      <c r="E242" s="37"/>
    </row>
    <row r="243" spans="5:5" x14ac:dyDescent="0.35">
      <c r="E243" s="37"/>
    </row>
    <row r="244" spans="5:5" x14ac:dyDescent="0.35">
      <c r="E244" s="37"/>
    </row>
    <row r="245" spans="5:5" x14ac:dyDescent="0.35">
      <c r="E245" s="37"/>
    </row>
    <row r="246" spans="5:5" x14ac:dyDescent="0.35">
      <c r="E246" s="37"/>
    </row>
    <row r="247" spans="5:5" x14ac:dyDescent="0.35">
      <c r="E247" s="37"/>
    </row>
    <row r="248" spans="5:5" x14ac:dyDescent="0.35">
      <c r="E248" s="37"/>
    </row>
    <row r="249" spans="5:5" x14ac:dyDescent="0.35">
      <c r="E249" s="37"/>
    </row>
    <row r="250" spans="5:5" x14ac:dyDescent="0.35">
      <c r="E250" s="37"/>
    </row>
    <row r="251" spans="5:5" x14ac:dyDescent="0.35">
      <c r="E251" s="37"/>
    </row>
    <row r="252" spans="5:5" x14ac:dyDescent="0.35">
      <c r="E252" s="37"/>
    </row>
    <row r="253" spans="5:5" x14ac:dyDescent="0.35">
      <c r="E253" s="37"/>
    </row>
    <row r="254" spans="5:5" x14ac:dyDescent="0.35">
      <c r="E254" s="37"/>
    </row>
    <row r="255" spans="5:5" x14ac:dyDescent="0.35">
      <c r="E255" s="37"/>
    </row>
    <row r="256" spans="5:5" x14ac:dyDescent="0.35">
      <c r="E256" s="37"/>
    </row>
    <row r="257" spans="5:5" x14ac:dyDescent="0.35">
      <c r="E257" s="37"/>
    </row>
    <row r="258" spans="5:5" x14ac:dyDescent="0.35">
      <c r="E258" s="37"/>
    </row>
    <row r="259" spans="5:5" x14ac:dyDescent="0.35">
      <c r="E259" s="37"/>
    </row>
    <row r="260" spans="5:5" x14ac:dyDescent="0.35">
      <c r="E260" s="37"/>
    </row>
    <row r="261" spans="5:5" x14ac:dyDescent="0.35">
      <c r="E261" s="37"/>
    </row>
    <row r="262" spans="5:5" x14ac:dyDescent="0.35">
      <c r="E262" s="37"/>
    </row>
    <row r="263" spans="5:5" x14ac:dyDescent="0.35">
      <c r="E263" s="37"/>
    </row>
    <row r="264" spans="5:5" x14ac:dyDescent="0.35">
      <c r="E264" s="37"/>
    </row>
    <row r="265" spans="5:5" x14ac:dyDescent="0.35">
      <c r="E265" s="37"/>
    </row>
    <row r="266" spans="5:5" x14ac:dyDescent="0.35">
      <c r="E266" s="37"/>
    </row>
    <row r="267" spans="5:5" x14ac:dyDescent="0.35">
      <c r="E267" s="37"/>
    </row>
    <row r="268" spans="5:5" x14ac:dyDescent="0.35">
      <c r="E268" s="37"/>
    </row>
    <row r="269" spans="5:5" x14ac:dyDescent="0.35">
      <c r="E269" s="37"/>
    </row>
    <row r="270" spans="5:5" x14ac:dyDescent="0.35">
      <c r="E270" s="37"/>
    </row>
    <row r="271" spans="5:5" x14ac:dyDescent="0.35">
      <c r="E271" s="37"/>
    </row>
    <row r="272" spans="5:5" x14ac:dyDescent="0.35">
      <c r="E272" s="37"/>
    </row>
    <row r="273" spans="5:5" x14ac:dyDescent="0.35">
      <c r="E273" s="37"/>
    </row>
    <row r="274" spans="5:5" x14ac:dyDescent="0.35">
      <c r="E274" s="37"/>
    </row>
    <row r="275" spans="5:5" x14ac:dyDescent="0.35">
      <c r="E275" s="37"/>
    </row>
    <row r="276" spans="5:5" x14ac:dyDescent="0.35">
      <c r="E276" s="37"/>
    </row>
    <row r="277" spans="5:5" x14ac:dyDescent="0.35">
      <c r="E277" s="37"/>
    </row>
    <row r="278" spans="5:5" x14ac:dyDescent="0.35">
      <c r="E278" s="37"/>
    </row>
    <row r="279" spans="5:5" x14ac:dyDescent="0.35">
      <c r="E279" s="37"/>
    </row>
    <row r="280" spans="5:5" x14ac:dyDescent="0.35">
      <c r="E280" s="37"/>
    </row>
    <row r="281" spans="5:5" x14ac:dyDescent="0.35">
      <c r="E281" s="37"/>
    </row>
    <row r="282" spans="5:5" x14ac:dyDescent="0.35">
      <c r="E282" s="37"/>
    </row>
    <row r="283" spans="5:5" x14ac:dyDescent="0.35">
      <c r="E283" s="37"/>
    </row>
    <row r="284" spans="5:5" x14ac:dyDescent="0.35">
      <c r="E284" s="37"/>
    </row>
    <row r="285" spans="5:5" x14ac:dyDescent="0.35">
      <c r="E285" s="37"/>
    </row>
    <row r="286" spans="5:5" x14ac:dyDescent="0.35">
      <c r="E286" s="37"/>
    </row>
    <row r="287" spans="5:5" x14ac:dyDescent="0.35">
      <c r="E287" s="37"/>
    </row>
    <row r="288" spans="5:5" x14ac:dyDescent="0.35">
      <c r="E288" s="37"/>
    </row>
    <row r="289" spans="5:5" x14ac:dyDescent="0.35">
      <c r="E289" s="37"/>
    </row>
    <row r="290" spans="5:5" x14ac:dyDescent="0.35">
      <c r="E290" s="37"/>
    </row>
    <row r="291" spans="5:5" x14ac:dyDescent="0.35">
      <c r="E291" s="37"/>
    </row>
    <row r="292" spans="5:5" x14ac:dyDescent="0.35">
      <c r="E292" s="37"/>
    </row>
    <row r="293" spans="5:5" x14ac:dyDescent="0.35">
      <c r="E293" s="37"/>
    </row>
    <row r="294" spans="5:5" x14ac:dyDescent="0.35">
      <c r="E294" s="37"/>
    </row>
    <row r="295" spans="5:5" x14ac:dyDescent="0.35">
      <c r="E295" s="37"/>
    </row>
    <row r="296" spans="5:5" x14ac:dyDescent="0.35">
      <c r="E296" s="37"/>
    </row>
    <row r="297" spans="5:5" x14ac:dyDescent="0.35">
      <c r="E297" s="37"/>
    </row>
    <row r="298" spans="5:5" x14ac:dyDescent="0.35">
      <c r="E298" s="37"/>
    </row>
    <row r="299" spans="5:5" x14ac:dyDescent="0.35">
      <c r="E299" s="37"/>
    </row>
    <row r="300" spans="5:5" x14ac:dyDescent="0.35">
      <c r="E300" s="37"/>
    </row>
    <row r="301" spans="5:5" x14ac:dyDescent="0.35">
      <c r="E301" s="37"/>
    </row>
    <row r="302" spans="5:5" x14ac:dyDescent="0.35">
      <c r="E302" s="37"/>
    </row>
    <row r="303" spans="5:5" x14ac:dyDescent="0.35">
      <c r="E303" s="37"/>
    </row>
    <row r="304" spans="5:5" x14ac:dyDescent="0.35">
      <c r="E304" s="37"/>
    </row>
    <row r="305" spans="5:5" x14ac:dyDescent="0.35">
      <c r="E305" s="37"/>
    </row>
    <row r="306" spans="5:5" x14ac:dyDescent="0.35">
      <c r="E306" s="37"/>
    </row>
    <row r="307" spans="5:5" x14ac:dyDescent="0.35">
      <c r="E307" s="37"/>
    </row>
    <row r="308" spans="5:5" x14ac:dyDescent="0.35">
      <c r="E308" s="37"/>
    </row>
    <row r="309" spans="5:5" x14ac:dyDescent="0.35">
      <c r="E309" s="37"/>
    </row>
    <row r="310" spans="5:5" x14ac:dyDescent="0.35">
      <c r="E310" s="37"/>
    </row>
    <row r="311" spans="5:5" x14ac:dyDescent="0.35">
      <c r="E311" s="37"/>
    </row>
    <row r="312" spans="5:5" x14ac:dyDescent="0.35">
      <c r="E312" s="37"/>
    </row>
    <row r="313" spans="5:5" x14ac:dyDescent="0.35">
      <c r="E313" s="37"/>
    </row>
    <row r="314" spans="5:5" x14ac:dyDescent="0.35">
      <c r="E314" s="37"/>
    </row>
    <row r="315" spans="5:5" x14ac:dyDescent="0.35">
      <c r="E315" s="37"/>
    </row>
    <row r="316" spans="5:5" x14ac:dyDescent="0.35">
      <c r="E316" s="37"/>
    </row>
    <row r="317" spans="5:5" x14ac:dyDescent="0.35">
      <c r="E317" s="37"/>
    </row>
    <row r="318" spans="5:5" x14ac:dyDescent="0.35">
      <c r="E318" s="37"/>
    </row>
    <row r="319" spans="5:5" x14ac:dyDescent="0.35">
      <c r="E319" s="37"/>
    </row>
    <row r="320" spans="5:5" x14ac:dyDescent="0.35">
      <c r="E320" s="37"/>
    </row>
    <row r="321" spans="5:5" x14ac:dyDescent="0.35">
      <c r="E321" s="37"/>
    </row>
    <row r="322" spans="5:5" x14ac:dyDescent="0.35">
      <c r="E322" s="37"/>
    </row>
  </sheetData>
  <mergeCells count="8">
    <mergeCell ref="F3:F4"/>
    <mergeCell ref="C90:C91"/>
    <mergeCell ref="B1:E2"/>
    <mergeCell ref="A3:A4"/>
    <mergeCell ref="B3:B4"/>
    <mergeCell ref="D3:D4"/>
    <mergeCell ref="E3:E4"/>
    <mergeCell ref="C3:C4"/>
  </mergeCells>
  <pageMargins left="1.1811023622047245" right="0.39370078740157483" top="0.78740157480314965" bottom="0.78740157480314965"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B15" sqref="B15"/>
    </sheetView>
  </sheetViews>
  <sheetFormatPr defaultRowHeight="14.4" x14ac:dyDescent="0.3"/>
  <cols>
    <col min="2" max="2" width="29.44140625" customWidth="1"/>
    <col min="3" max="3" width="25.5546875" customWidth="1"/>
    <col min="4" max="4" width="44.109375" customWidth="1"/>
  </cols>
  <sheetData>
    <row r="1" spans="1:4" ht="54.6" thickBot="1" x14ac:dyDescent="0.35">
      <c r="A1" s="8" t="s">
        <v>48</v>
      </c>
      <c r="B1" s="9" t="s">
        <v>26</v>
      </c>
      <c r="C1" s="10" t="s">
        <v>27</v>
      </c>
      <c r="D1" s="9" t="s">
        <v>28</v>
      </c>
    </row>
    <row r="2" spans="1:4" ht="118.5" customHeight="1" thickBot="1" x14ac:dyDescent="0.35">
      <c r="A2" s="11">
        <v>1</v>
      </c>
      <c r="B2" s="12" t="s">
        <v>29</v>
      </c>
      <c r="C2" s="13">
        <v>239973.99900000001</v>
      </c>
      <c r="D2" s="13">
        <v>100279.099</v>
      </c>
    </row>
    <row r="3" spans="1:4" ht="124.5" customHeight="1" thickBot="1" x14ac:dyDescent="0.35">
      <c r="A3" s="11">
        <v>2</v>
      </c>
      <c r="B3" s="14" t="s">
        <v>30</v>
      </c>
      <c r="C3" s="13">
        <v>2641.8</v>
      </c>
      <c r="D3" s="13">
        <v>1255.364</v>
      </c>
    </row>
    <row r="4" spans="1:4" ht="54.6" thickBot="1" x14ac:dyDescent="0.35">
      <c r="A4" s="11">
        <v>3</v>
      </c>
      <c r="B4" s="14" t="s">
        <v>31</v>
      </c>
      <c r="C4" s="13">
        <v>900</v>
      </c>
      <c r="D4" s="13">
        <v>266.88400000000001</v>
      </c>
    </row>
    <row r="5" spans="1:4" ht="90.6" thickBot="1" x14ac:dyDescent="0.35">
      <c r="A5" s="11">
        <v>4</v>
      </c>
      <c r="B5" s="14" t="s">
        <v>32</v>
      </c>
      <c r="C5" s="13">
        <v>9593.5630000000001</v>
      </c>
      <c r="D5" s="13">
        <v>0</v>
      </c>
    </row>
    <row r="6" spans="1:4" ht="90.6" thickBot="1" x14ac:dyDescent="0.35">
      <c r="A6" s="11">
        <v>5</v>
      </c>
      <c r="B6" s="14" t="s">
        <v>33</v>
      </c>
      <c r="C6" s="13">
        <v>1432.38</v>
      </c>
      <c r="D6" s="13">
        <v>763.28399999999999</v>
      </c>
    </row>
    <row r="7" spans="1:4" ht="162.6" thickBot="1" x14ac:dyDescent="0.35">
      <c r="A7" s="11">
        <v>6</v>
      </c>
      <c r="B7" s="14" t="s">
        <v>34</v>
      </c>
      <c r="C7" s="13">
        <v>600</v>
      </c>
      <c r="D7" s="13">
        <v>358.96</v>
      </c>
    </row>
    <row r="8" spans="1:4" ht="54.6" thickBot="1" x14ac:dyDescent="0.35">
      <c r="A8" s="11">
        <v>7</v>
      </c>
      <c r="B8" s="14" t="s">
        <v>35</v>
      </c>
      <c r="C8" s="13">
        <v>5966.768</v>
      </c>
      <c r="D8" s="13">
        <v>2765.5830000000001</v>
      </c>
    </row>
    <row r="9" spans="1:4" ht="72.599999999999994" thickBot="1" x14ac:dyDescent="0.35">
      <c r="A9" s="11">
        <v>8</v>
      </c>
      <c r="B9" s="15" t="s">
        <v>36</v>
      </c>
      <c r="C9" s="16">
        <v>16624.400000000001</v>
      </c>
      <c r="D9" s="16">
        <v>9424.4660000000003</v>
      </c>
    </row>
    <row r="10" spans="1:4" ht="54.6" thickBot="1" x14ac:dyDescent="0.35">
      <c r="A10" s="17">
        <v>9</v>
      </c>
      <c r="B10" s="18" t="s">
        <v>37</v>
      </c>
      <c r="C10" s="19">
        <v>15739.841</v>
      </c>
      <c r="D10" s="19">
        <v>4839.8090000000002</v>
      </c>
    </row>
    <row r="11" spans="1:4" ht="72" x14ac:dyDescent="0.3">
      <c r="A11" s="17">
        <v>10</v>
      </c>
      <c r="B11" s="18" t="s">
        <v>38</v>
      </c>
      <c r="C11" s="19">
        <v>52889.226000000002</v>
      </c>
      <c r="D11" s="19">
        <v>28842.512999999999</v>
      </c>
    </row>
    <row r="12" spans="1:4" ht="108.6" thickBot="1" x14ac:dyDescent="0.35">
      <c r="A12" s="11">
        <v>11</v>
      </c>
      <c r="B12" s="14" t="s">
        <v>39</v>
      </c>
      <c r="C12" s="13">
        <v>5891.5690000000004</v>
      </c>
      <c r="D12" s="13">
        <v>0</v>
      </c>
    </row>
    <row r="13" spans="1:4" ht="54.6" thickBot="1" x14ac:dyDescent="0.35">
      <c r="A13" s="11">
        <v>12</v>
      </c>
      <c r="B13" s="14" t="s">
        <v>40</v>
      </c>
      <c r="C13" s="13">
        <v>2913.6</v>
      </c>
      <c r="D13" s="13">
        <v>239.96</v>
      </c>
    </row>
    <row r="14" spans="1:4" ht="90.6" thickBot="1" x14ac:dyDescent="0.35">
      <c r="A14" s="11">
        <v>13</v>
      </c>
      <c r="B14" s="14" t="s">
        <v>41</v>
      </c>
      <c r="C14" s="13">
        <v>4594.1000000000004</v>
      </c>
      <c r="D14" s="13">
        <v>4594.1000000000004</v>
      </c>
    </row>
    <row r="15" spans="1:4" ht="126.6" thickBot="1" x14ac:dyDescent="0.35">
      <c r="A15" s="20">
        <v>14</v>
      </c>
      <c r="B15" s="12" t="s">
        <v>42</v>
      </c>
      <c r="C15" s="13">
        <v>2536.2399999999998</v>
      </c>
      <c r="D15" s="13">
        <v>844.78599999999994</v>
      </c>
    </row>
    <row r="16" spans="1:4" ht="72.599999999999994" thickBot="1" x14ac:dyDescent="0.35">
      <c r="A16" s="20">
        <v>15</v>
      </c>
      <c r="B16" s="12" t="s">
        <v>43</v>
      </c>
      <c r="C16" s="13">
        <v>50</v>
      </c>
      <c r="D16" s="13">
        <v>4.1340000000000003</v>
      </c>
    </row>
    <row r="17" spans="1:4" ht="72.599999999999994" thickBot="1" x14ac:dyDescent="0.35">
      <c r="A17" s="20">
        <v>16</v>
      </c>
      <c r="B17" s="12" t="s">
        <v>44</v>
      </c>
      <c r="C17" s="13">
        <v>3990.116</v>
      </c>
      <c r="D17" s="13">
        <v>2262.2559999999999</v>
      </c>
    </row>
    <row r="18" spans="1:4" ht="54.6" thickBot="1" x14ac:dyDescent="0.35">
      <c r="A18" s="20">
        <v>17</v>
      </c>
      <c r="B18" s="14" t="s">
        <v>45</v>
      </c>
      <c r="C18" s="13">
        <v>2545.058</v>
      </c>
      <c r="D18" s="13">
        <v>2545.058</v>
      </c>
    </row>
    <row r="19" spans="1:4" ht="54" x14ac:dyDescent="0.3">
      <c r="A19" s="21">
        <v>18</v>
      </c>
      <c r="B19" s="22" t="s">
        <v>46</v>
      </c>
      <c r="C19" s="16">
        <v>631.5</v>
      </c>
      <c r="D19" s="16">
        <v>600</v>
      </c>
    </row>
    <row r="20" spans="1:4" ht="17.399999999999999" x14ac:dyDescent="0.3">
      <c r="A20" s="23"/>
      <c r="B20" s="24" t="s">
        <v>47</v>
      </c>
      <c r="C20" s="25">
        <f>C2+C3+C4+C5+C6+C7+C8+C9+C10+C11+C12+C13+C14+C15+C16+C17+C18+C19</f>
        <v>369514.16000000003</v>
      </c>
      <c r="D20" s="25">
        <f>SUM(D2:D19)</f>
        <v>159886.25599999996</v>
      </c>
    </row>
  </sheetData>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ГП</vt:lpstr>
      <vt:lpstr>МП</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2024-03-26T13:18:02Z</dcterms:modified>
</cp:coreProperties>
</file>